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4"/>
  </bookViews>
  <sheets>
    <sheet name="Title, site and instructions" sheetId="1" r:id="rId1"/>
    <sheet name="Definitions" sheetId="2" r:id="rId2"/>
    <sheet name="1. OST" sheetId="3" r:id="rId3"/>
    <sheet name="2. NSP" sheetId="4" r:id="rId4"/>
    <sheet name="3. ART" sheetId="5" r:id="rId5"/>
    <sheet name="Notes" sheetId="6" r:id="rId6"/>
  </sheets>
  <externalReferences>
    <externalReference r:id="rId9"/>
    <externalReference r:id="rId10"/>
    <externalReference r:id="rId11"/>
  </externalReferences>
  <definedNames>
    <definedName name="_MailAutoSig" localSheetId="0">'Title, site and instructions'!#REF!</definedName>
    <definedName name="elc">'[1]START'!$F$20</definedName>
    <definedName name="language">'[2]Title'!$C$48</definedName>
    <definedName name="NSPfull">'Definitions'!$A$32:$A$47</definedName>
    <definedName name="NSPlist">'[3]Dropdown 2-HIDE'!$A$1:$C$1</definedName>
    <definedName name="NSPmedequip">'[3]Dropdown sheet-HIDE'!$C$2:$C$42</definedName>
    <definedName name="NSPnonmedequip">'[3]Dropdown sheet-HIDE'!$D$2:$D$42</definedName>
    <definedName name="NSPshort">'Definitions'!$A$36:$A$44</definedName>
    <definedName name="NSPsitelist">'[3]Service providers'!$A$14:$A$123</definedName>
    <definedName name="OSTfull" localSheetId="3">'Definitions'!#REF!</definedName>
    <definedName name="OSTfull" localSheetId="4">'Definitions'!#REF!</definedName>
    <definedName name="OSTfull">'Definitions'!#REF!</definedName>
    <definedName name="OSTlist">'[3]Dropdown 2-HIDE'!$D$1:$F$1</definedName>
    <definedName name="OSTmedequip">'[3]Dropdown sheet-HIDE'!$G$2:$G$42</definedName>
    <definedName name="OSTnonmedequip">'[3]Dropdown sheet-HIDE'!$H$2:$H$42</definedName>
    <definedName name="OSTshort">'Definitions'!$A$14:$A$22</definedName>
    <definedName name="text">'[2]Translations'!$B$4:$H$252</definedName>
    <definedName name="YearOne">'[3]Menu'!$E$7</definedName>
    <definedName name="YearTwo">'[3]Menu'!$E$8</definedName>
    <definedName name="Yes">'[3]Dropdown 2-HIDE'!$J$2:$J$3</definedName>
  </definedNames>
  <calcPr fullCalcOnLoad="1"/>
</workbook>
</file>

<file path=xl/sharedStrings.xml><?xml version="1.0" encoding="utf-8"?>
<sst xmlns="http://schemas.openxmlformats.org/spreadsheetml/2006/main" count="831" uniqueCount="298">
  <si>
    <t>For risk reduction and adherence support, safer injectioning etc</t>
  </si>
  <si>
    <r>
      <rPr>
        <b/>
        <sz val="12"/>
        <color indexed="10"/>
        <rFont val="Calibri"/>
        <family val="2"/>
      </rPr>
      <t>Objective:</t>
    </r>
    <r>
      <rPr>
        <b/>
        <sz val="12"/>
        <color indexed="8"/>
        <rFont val="Calibri"/>
        <family val="2"/>
      </rPr>
      <t xml:space="preserve"> This tool is designed to capture and estimate expenditure on harm reduction programmes for people who use drugs over the course of three consecutive years. </t>
    </r>
  </si>
  <si>
    <t xml:space="preserve">In 2014, Harm reduction International (HRI) commissioned the Kirby Institute, University of New South Wales to develop an investment tracking tool to assess harm reduction expenditure. This is an updated version incorporating feedback from researchers in several countries in Asia and Europe who have used the tool.   </t>
  </si>
  <si>
    <t xml:space="preserve">Dispensing TB medication and other activities to assure TB treatment adherence </t>
  </si>
  <si>
    <t>TB DOTS</t>
  </si>
  <si>
    <t>Includes counselling for risk reduction and referral to treatments, ART-therapy counselling, social assistance. Does not include legal services.</t>
  </si>
  <si>
    <t>Distribution and/or exchange of needles, syringes, condoms, informational materials, and other commodities (e.g., swabs, sterile water, disinfectant, etc.) required for comprehensive NSP that supports safe injection practice, as per international guidance and best practice.</t>
  </si>
  <si>
    <t>Includes counselling for risk reduction and referral to OST or other treatment, social assistance. Does not include legal services.</t>
  </si>
  <si>
    <t>Administering HIV test and pre and post test counselling with a trained person (medical professional or other).</t>
  </si>
  <si>
    <t>For risk reduction and adherence support, safer injecting</t>
  </si>
  <si>
    <t xml:space="preserve">Legal assistance of a client, consultation and support </t>
  </si>
  <si>
    <t>Management of individual cases by social worker, to  assist with with employment, housing etc.</t>
  </si>
  <si>
    <t>Performed by doctor or nurse to monitor health condition of an NSP client</t>
  </si>
  <si>
    <t xml:space="preserve">People living with HIV may have weakened immune systems and be exposed to infection and adverse effects of certain viruses, bacteria, or parasites. Timely treatment of opportunistic infections is an important integrated part of ART programme. </t>
  </si>
  <si>
    <t>Patients on ART receive regular CD4 tests, which is an important indicator for assessment of immunological improvement of the patient</t>
  </si>
  <si>
    <t>Patients on ART receive viral load tests when their CD4 tests reflect persisting low CD4 level, viral load tests are used to determine individuals have developed virological failure.</t>
  </si>
  <si>
    <t>Drug-resistance testing is used when a person has a high viral load to determine if the individual has developed acquired drug resistance. Confirmed individuals will need to received higher-line antiretroviral treatment.</t>
  </si>
  <si>
    <t>Dispensing TB medication and other activities to assure TB treatment adherence</t>
  </si>
  <si>
    <t>Costing tool for national spending on ART for people who inject and/or use drugs</t>
  </si>
  <si>
    <t>for people who use drugs</t>
  </si>
  <si>
    <t>3. Antiretroviral Treatment (ART)</t>
  </si>
  <si>
    <t>in USD</t>
  </si>
  <si>
    <t>National spending on OST (USD)</t>
  </si>
  <si>
    <t>National spending on OST (estimated, USD)</t>
  </si>
  <si>
    <t>National spending on NSP (estimated, USD)</t>
  </si>
  <si>
    <t>National spending on NSP (USD)</t>
  </si>
  <si>
    <t>National spending on ART (estimated, USD)</t>
  </si>
  <si>
    <t>National spending on ART (USD)</t>
  </si>
  <si>
    <t>Please use this space to provide notes and details of references that relate to the data you have provided in the worksheets.</t>
  </si>
  <si>
    <t>Researcher name</t>
  </si>
  <si>
    <t>This tool consists of three major components: (detailed instructions are  provided in each work sheet and in the accompanying manual)</t>
  </si>
  <si>
    <t>Activity 
(Service provided to ART recipients)</t>
  </si>
  <si>
    <t>Needle and syringe distribution and/or exchange</t>
  </si>
  <si>
    <t xml:space="preserve">National spending on ART for people who use drugs </t>
  </si>
  <si>
    <t>National spending on ART for people who use drugs (estimated, USD)</t>
  </si>
  <si>
    <t xml:space="preserve">Assessing harm reduction investment - Part 1 </t>
  </si>
  <si>
    <t>People who have an HIV positive diagnosis through qualified screening and confirmatory tests</t>
  </si>
  <si>
    <t>An operational definition of “IEC” refers to a public health approach aiming at changing or reinforcing health-related behaviours in a target audience, concerning a specific behaviour and within a pre-defined period of time, through communication methods and principles</t>
  </si>
  <si>
    <t>When dose of medication for several days is given to client at one time to reduce need for daily visit.</t>
  </si>
  <si>
    <t>To deliver appropriate dose of medication at home, or at hospital due to health condition of an OST client. For hospital stays, etc.</t>
  </si>
  <si>
    <t xml:space="preserve">Management of individual cases by social worker, to improve the outcome of a treatment, assist with employment, housing etc.  </t>
  </si>
  <si>
    <t>Performed by doctor to monitor health condition of a client.</t>
  </si>
  <si>
    <t>Adminstering of HIV test and pre and post test counselling with a trained person (medical professional or other).</t>
  </si>
  <si>
    <t>Training for OST recipients to have specific skills. For example, building of computer skills.</t>
  </si>
  <si>
    <t>1. Opioid Substitution Therapy (OST)</t>
  </si>
  <si>
    <t>2. Needle and Syringe Programme (NSP)</t>
  </si>
  <si>
    <t xml:space="preserve">An investment tracking tool  </t>
  </si>
  <si>
    <t>to assess expenditure on harm reduction programmes</t>
  </si>
  <si>
    <t>Date</t>
  </si>
  <si>
    <r>
      <rPr>
        <u val="single"/>
        <sz val="10"/>
        <rFont val="Tahoma"/>
        <family val="2"/>
      </rPr>
      <t>Data source:</t>
    </r>
    <r>
      <rPr>
        <sz val="10"/>
        <rFont val="Tahoma"/>
        <family val="2"/>
      </rPr>
      <t xml:space="preserve"> </t>
    </r>
  </si>
  <si>
    <t xml:space="preserve">Numerator: the number of drug users enrolled in NSP; Denominator: the estimated number of people who inject drugs. Data source: </t>
  </si>
  <si>
    <t>Coverage of NSP among people who inject drugs nationwide</t>
  </si>
  <si>
    <t>Number of people enrolled in NSP programme nationwide</t>
  </si>
  <si>
    <t>ART spending on people who inject drugs is obtained by multiplying the overall national ART spending to the proportion of people who inject drugs on ART.</t>
  </si>
  <si>
    <t xml:space="preserve">Data source: </t>
  </si>
  <si>
    <t>People who use drugs</t>
  </si>
  <si>
    <t>Number of people who inject drugs living with HIV on ART nationwide</t>
  </si>
  <si>
    <t>Multiply one of above national spending to the proportion of people who inject drugs among PLHIV on ART</t>
  </si>
  <si>
    <t>Total number of people received NSP through projects</t>
  </si>
  <si>
    <t>Sum the number of people who inject drugs covered by all projects</t>
  </si>
  <si>
    <t xml:space="preserve">Multiply the per-capita NSP investment to the total number of people who inject drugs covered by the national NSP programme </t>
  </si>
  <si>
    <t>Divide the total NSP spending by the number of people who inject drugs accessing these projects</t>
  </si>
  <si>
    <t>Total number of people received OST through projects</t>
  </si>
  <si>
    <t>Sum the number of people receiving OST covered by all projects</t>
  </si>
  <si>
    <t>Divide the total OST spending by the number of people accessing OST through these projects</t>
  </si>
  <si>
    <t>Number of people enrolled in OST programme nationwide</t>
  </si>
  <si>
    <t>Coverage of OST nationwide</t>
  </si>
  <si>
    <r>
      <rPr>
        <u val="single"/>
        <sz val="10"/>
        <rFont val="Tahoma"/>
        <family val="2"/>
      </rPr>
      <t>Numerator:</t>
    </r>
    <r>
      <rPr>
        <sz val="10"/>
        <rFont val="Tahoma"/>
        <family val="2"/>
      </rPr>
      <t xml:space="preserve"> the number of people enrolled in OST programme; </t>
    </r>
    <r>
      <rPr>
        <u val="single"/>
        <sz val="10"/>
        <rFont val="Tahoma"/>
        <family val="2"/>
      </rPr>
      <t>Denominator:</t>
    </r>
    <r>
      <rPr>
        <sz val="10"/>
        <rFont val="Tahoma"/>
        <family val="2"/>
      </rPr>
      <t xml:space="preserve"> the estimated size of opioid-using population, or if not available, estimated number of people who inject drugs. </t>
    </r>
    <r>
      <rPr>
        <u val="single"/>
        <sz val="10"/>
        <rFont val="Tahoma"/>
        <family val="2"/>
      </rPr>
      <t>Data source:</t>
    </r>
    <r>
      <rPr>
        <sz val="10"/>
        <rFont val="Tahoma"/>
        <family val="2"/>
      </rPr>
      <t xml:space="preserve"> </t>
    </r>
  </si>
  <si>
    <t>As at (please provide date)</t>
  </si>
  <si>
    <t xml:space="preserve">  </t>
  </si>
  <si>
    <t xml:space="preserve"> Specific international donor spend (%)</t>
  </si>
  <si>
    <t>Specific international donor spend (%)</t>
  </si>
  <si>
    <t>4. If both national spending and project investment are unavailable, please survey spending in ONE NSP site</t>
  </si>
  <si>
    <t>1. Provide the national spending on OST  (please indicate whether the spending is domestic, international or sum of both)</t>
  </si>
  <si>
    <t>2. Provide the national spending on OST with detail breakdowns (please indicate whether the spending is domestic, international or sum of both)</t>
  </si>
  <si>
    <t>Naloxone, naltrexone, antidepressants, condoms, lubricants and any other laboratory tests</t>
  </si>
  <si>
    <t>Fridge, dosimeters, BP monitor, mechanical pipettes, triplet furniture, lab furniture, water distillation machine, water dispenser, scales weight</t>
  </si>
  <si>
    <t>Antiretroviral Treatment</t>
  </si>
  <si>
    <t>Regular CD4 testing</t>
  </si>
  <si>
    <t>Viral load testing</t>
  </si>
  <si>
    <t>ARV drug resistance monitoring</t>
  </si>
  <si>
    <t>Provision of antiretroviral drugs on a regular basis. Patients are usually required to collect their ARV medication in a regular 1-3 months interval. First line regimens are provided to treatment-naive patients. Patients are required to switch to higher line treatment if drug-resistance to first line drugs is detected.</t>
  </si>
  <si>
    <t>People living with HIV</t>
  </si>
  <si>
    <t>HIV test and pre- and post- test counselling</t>
  </si>
  <si>
    <t>Dispensing TB medication to NSP recipients and other activities to assure TB treatment adherence</t>
  </si>
  <si>
    <t>This means provision of STI tests with relevant lab. controlled assessments prescribed and performed by infectious diseases specialist. Includes syndrome diagnosis (in use in some countries) and lab-based diagnosis.</t>
  </si>
  <si>
    <t>Provision of STI treatment by trained medical professional</t>
  </si>
  <si>
    <t>Gender-specific/family-centred services for women</t>
  </si>
  <si>
    <t>Services specifically provided to women and families, including gynaecological exams, pregnancy test, providing hygienic materials and food, and consultation of paediatrician.</t>
  </si>
  <si>
    <t>Management of individual cases by social worker, to  help client into re-socialization (help with employment, communication skills and other).</t>
  </si>
  <si>
    <t>HIV pre- and post- test counselling</t>
  </si>
  <si>
    <t>2.1.5. ARV drug resistance tests</t>
  </si>
  <si>
    <t>Tests for ARV drug resistance among ART patients with virological failure</t>
  </si>
  <si>
    <t xml:space="preserve">2.1.6. Reagents and laboratory supplies </t>
  </si>
  <si>
    <t>Second line drug regimens are determined by clinical doctors when first line drugs fail</t>
  </si>
  <si>
    <t>Number of people living with HIV (PLHIV) on ART nationwide</t>
  </si>
  <si>
    <t>Total number of PLHIV received ART through projects</t>
  </si>
  <si>
    <t>Sum the number of PLHIV covered by all projects</t>
  </si>
  <si>
    <t>Divide the total ART spending by the number of PLHIV in these projects</t>
  </si>
  <si>
    <t xml:space="preserve">Multiply the per-capita ART investment to the total number of PLHIV covered by the national ART programme </t>
  </si>
  <si>
    <t>Compulsory information required for subsequent calculation</t>
  </si>
  <si>
    <t>Common first line regimens include d4T+3TC+EFV or d4T+3TC+NVP or AZT+3TC+EFV or AZT+3TC+NVP or AZT+3TC+ABC or 2NRTIs+(PI or PI/r)</t>
  </si>
  <si>
    <t>Naloxone, naltrexone, antidepressants, swabs-alcohol, swabs-cottons, puncture-proof container, condoms, vein ointments, lubricants and any other laboratory tests</t>
  </si>
  <si>
    <t>Treatment of opportunistic infections (including Hepatitis, Tuberculosis, Herpes simplex virus, Candidiasis, Cryptococcus's etc.)</t>
  </si>
  <si>
    <t>Fridge, dosimeters, BP monitor, mechanical pipettes, triplet furniture, lab furniture, water distillation machine, water dispenser, scales weight, first-aid box, adult CPR mannequin</t>
  </si>
  <si>
    <t>1. Provide the national spending on ART  (please indicate whether the spending is domestic, international or sum of both)</t>
  </si>
  <si>
    <t>2. Provide the national spending on ART with detail breakdowns (please indicate whether the spending is domestic, international or sum of both)</t>
  </si>
  <si>
    <t>4. If both national spending and project investment are unavailable, please survey spending in ONE ART site</t>
  </si>
  <si>
    <t>1. Provide the national spending on NSP  (please indicate whether the spending is domestic, international or sum of both)</t>
  </si>
  <si>
    <t>2. Provide the national spending on NSP with detail breakdowns (please indicate whether the spending is domestic, international or sum of both)</t>
  </si>
  <si>
    <t>Referral for confirmed HIV+ individuals to treatment or referral for relocation to another NSP sites</t>
  </si>
  <si>
    <t>May include social worker, pharmacists, security staff, driver, cleaner, accountants</t>
  </si>
  <si>
    <t>Performs  interview with client, counselling and responsible for management of psychological side of a patient, HIV counselling</t>
  </si>
  <si>
    <t xml:space="preserve">2.1.4. Gloves, reagents and laboratory supplies </t>
  </si>
  <si>
    <t>2.1.3. HIV/STIs/TB tests</t>
  </si>
  <si>
    <t>HIV screening tests, tests for sexually-transmitted infections, Tuberculosis screening tests</t>
  </si>
  <si>
    <t>2.1.2. HIV/STIs/TB tests</t>
  </si>
  <si>
    <t>3. If national spending is unavailable, provide ART investment funded by individual projects</t>
  </si>
  <si>
    <t>Total number of ART sites nationwide</t>
  </si>
  <si>
    <t>1. Staffing Costs for ART</t>
  </si>
  <si>
    <t>Project director, ART site coordinator, case manager and financial managers</t>
  </si>
  <si>
    <t>2.1. Cost of provision of ART</t>
  </si>
  <si>
    <t>Referral for confirmed HIV+ individuals to treatment or referral for relocation to another ART sites</t>
  </si>
  <si>
    <t>Total investment on ART by all projects</t>
  </si>
  <si>
    <t>Sum ART spending from all projects</t>
  </si>
  <si>
    <t>Per-capita investment on ART</t>
  </si>
  <si>
    <t>4. Provide programme spending with breakdowns for ONE ART site</t>
  </si>
  <si>
    <t>Total spending in ONE ART site</t>
  </si>
  <si>
    <t>Multiply the spending in one ART site to the total number of ART sites in the country</t>
  </si>
  <si>
    <t>Costing tool for national spending on OST</t>
  </si>
  <si>
    <t>Costing tool for national spending on NSP</t>
  </si>
  <si>
    <t>Includes chief nurse, performs daily dispensing of medication and keeps records of daily expenses of medication, performs relevant reports of medication management. Also responsible for carrying out CD4 and viral tests</t>
  </si>
  <si>
    <t>2.1.1. ARV drugs (first line)</t>
  </si>
  <si>
    <t>2.1.2. ARV drugs (second line)</t>
  </si>
  <si>
    <t>Treatment of opportunistic infections</t>
  </si>
  <si>
    <t>2.1.4. Viral load tests</t>
  </si>
  <si>
    <t>2.2. Treatment of OIs</t>
  </si>
  <si>
    <t>4.1.2. Patient follow-up</t>
  </si>
  <si>
    <t>Cost in management, communication and visiting patient to ensure treatment adherence</t>
  </si>
  <si>
    <t>2.1.3. CD4 tests</t>
  </si>
  <si>
    <t>Regular tests of viral load in ART patients</t>
  </si>
  <si>
    <t>Regular tests of CD4 level in ART patients</t>
  </si>
  <si>
    <t>Provision of training courses, costs for attending meetings/conferences</t>
  </si>
  <si>
    <t>2.1.1. Methadone/Buprenorphine</t>
  </si>
  <si>
    <t>Cost of urine tests and containers</t>
  </si>
  <si>
    <t>Methadone/Buprenorphine and containers</t>
  </si>
  <si>
    <t xml:space="preserve">2.1.3. Gloves, reagents and laboratory supplies </t>
  </si>
  <si>
    <t>1.1.1. Administrative staff</t>
  </si>
  <si>
    <t>1.1.2. Doctors</t>
  </si>
  <si>
    <t>1.1.3. Nurses</t>
  </si>
  <si>
    <t>1.1.4. Counsellors</t>
  </si>
  <si>
    <t>1.1.5.Technical staffs</t>
  </si>
  <si>
    <t>1.1.6. Other staffs</t>
  </si>
  <si>
    <t>Project director, OST site coordinator, case manager and financial managers</t>
  </si>
  <si>
    <t>May include social worker, pharmacists, security staff, driver, cleaner</t>
  </si>
  <si>
    <t>Computers, printers, scanners, Faxes, Shredder, tables, chairs, bookshelves, filing cabinet, nightstand, safe/strongbox, wardrobe,  vehicles, air conditioner, heating appliance, power supply, camera, video recorder, cable channel connector</t>
  </si>
  <si>
    <t>4.1.2. Internal assessment of programme efficiency</t>
  </si>
  <si>
    <t>Periodic assessment of programme efficiency by administration</t>
  </si>
  <si>
    <t>Rent for site location</t>
  </si>
  <si>
    <t>Car maintenance, fuel, parking fees, etc.</t>
  </si>
  <si>
    <t>Telephone, teleconferences and internet payments</t>
  </si>
  <si>
    <t>Pens, pencils, stationary, printer ink, etc.</t>
  </si>
  <si>
    <t>Disposal of normal and hazard waste (e.g. needles/syringes)</t>
  </si>
  <si>
    <t>Heating/oil, electricity, water, etc.</t>
  </si>
  <si>
    <t>General cleaning and maintenance</t>
  </si>
  <si>
    <t>Information, Education and Communication</t>
  </si>
  <si>
    <t>Cost specifically related to HIV testing and counselling</t>
  </si>
  <si>
    <t>Referral for confirmed HIV+ individuals to treatment or referral for relocation to another OST clinics</t>
  </si>
  <si>
    <r>
      <t xml:space="preserve">Provide a categorical spending </t>
    </r>
    <r>
      <rPr>
        <b/>
        <sz val="10"/>
        <color indexed="10"/>
        <rFont val="Tahoma"/>
        <family val="2"/>
      </rPr>
      <t>OR</t>
    </r>
    <r>
      <rPr>
        <sz val="10"/>
        <color indexed="8"/>
        <rFont val="Tahoma"/>
        <family val="2"/>
      </rPr>
      <t xml:space="preserve"> sum spending of item breakdowns</t>
    </r>
  </si>
  <si>
    <t>Computer hardware/software specifically for monitoring/reporting</t>
  </si>
  <si>
    <r>
      <t xml:space="preserve">Sum from categorical spending; Indicate if spending is </t>
    </r>
    <r>
      <rPr>
        <u val="single"/>
        <sz val="10"/>
        <rFont val="Tahoma"/>
        <family val="2"/>
      </rPr>
      <t>Domestic</t>
    </r>
    <r>
      <rPr>
        <sz val="10"/>
        <rFont val="Tahoma"/>
        <family val="2"/>
      </rPr>
      <t xml:space="preserve"> or </t>
    </r>
    <r>
      <rPr>
        <u val="single"/>
        <sz val="10"/>
        <rFont val="Tahoma"/>
        <family val="2"/>
      </rPr>
      <t>International</t>
    </r>
    <r>
      <rPr>
        <sz val="10"/>
        <rFont val="Tahoma"/>
        <family val="2"/>
      </rPr>
      <t xml:space="preserve"> or </t>
    </r>
    <r>
      <rPr>
        <u val="single"/>
        <sz val="10"/>
        <rFont val="Tahoma"/>
        <family val="2"/>
      </rPr>
      <t>Sum of both</t>
    </r>
    <r>
      <rPr>
        <sz val="10"/>
        <rFont val="Tahoma"/>
        <family val="2"/>
      </rPr>
      <t xml:space="preserve"> (drop-down list)</t>
    </r>
  </si>
  <si>
    <t>Sum from categorical spending</t>
  </si>
  <si>
    <t>1. Staffing Costs for NSP</t>
  </si>
  <si>
    <t>Project director, NSP site coordinator, case manager and financial managers</t>
  </si>
  <si>
    <t>2.1. Cost of provision of NSP</t>
  </si>
  <si>
    <t>Both domestic and international</t>
  </si>
  <si>
    <t xml:space="preserve">Indicate the source of spending: </t>
  </si>
  <si>
    <t>Domestic only</t>
  </si>
  <si>
    <t>International only</t>
  </si>
  <si>
    <t>Not selected</t>
  </si>
  <si>
    <t>Provide categorical costs if available</t>
  </si>
  <si>
    <t>Sum OST spending from all projects</t>
  </si>
  <si>
    <r>
      <t>Indicate if spending is</t>
    </r>
    <r>
      <rPr>
        <b/>
        <sz val="10"/>
        <rFont val="Tahoma"/>
        <family val="2"/>
      </rPr>
      <t xml:space="preserve"> </t>
    </r>
    <r>
      <rPr>
        <u val="single"/>
        <sz val="10"/>
        <rFont val="Tahoma"/>
        <family val="2"/>
      </rPr>
      <t>Domestic</t>
    </r>
    <r>
      <rPr>
        <sz val="10"/>
        <rFont val="Tahoma"/>
        <family val="2"/>
      </rPr>
      <t xml:space="preserve"> or </t>
    </r>
    <r>
      <rPr>
        <u val="single"/>
        <sz val="10"/>
        <rFont val="Tahoma"/>
        <family val="2"/>
      </rPr>
      <t>International</t>
    </r>
    <r>
      <rPr>
        <sz val="10"/>
        <rFont val="Tahoma"/>
        <family val="2"/>
      </rPr>
      <t xml:space="preserve"> or </t>
    </r>
    <r>
      <rPr>
        <u val="single"/>
        <sz val="10"/>
        <rFont val="Tahoma"/>
        <family val="2"/>
      </rPr>
      <t>Sum of both (drop-down list)</t>
    </r>
  </si>
  <si>
    <t>3. If national spending is unavailable, provide OST investment funded by individual projects</t>
  </si>
  <si>
    <t>4. If both national spending and project investment are unavailable, please survey spending in ONE OST clinic</t>
  </si>
  <si>
    <t>Colour codes:</t>
  </si>
  <si>
    <t>Compulsory outcome values</t>
  </si>
  <si>
    <r>
      <rPr>
        <b/>
        <sz val="10"/>
        <rFont val="Calibri"/>
        <family val="2"/>
      </rPr>
      <t>Instruction:</t>
    </r>
    <r>
      <rPr>
        <sz val="10"/>
        <rFont val="Calibri"/>
        <family val="2"/>
      </rPr>
      <t xml:space="preserve"> please fill in at least </t>
    </r>
    <r>
      <rPr>
        <b/>
        <sz val="10"/>
        <color indexed="10"/>
        <rFont val="Calibri"/>
        <family val="2"/>
      </rPr>
      <t>ONE</t>
    </r>
    <r>
      <rPr>
        <sz val="10"/>
        <rFont val="Calibri"/>
        <family val="2"/>
      </rPr>
      <t xml:space="preserve"> of costing boxes below, multiple selection is encouraged if data is available. There are four options:</t>
    </r>
  </si>
  <si>
    <r>
      <rPr>
        <b/>
        <sz val="10"/>
        <rFont val="Calibri"/>
        <family val="2"/>
      </rPr>
      <t>Note:</t>
    </r>
    <r>
      <rPr>
        <sz val="10"/>
        <rFont val="Calibri"/>
        <family val="2"/>
      </rPr>
      <t xml:space="preserve"> please click the 'plus' signs on the left panel for the expandable list of  breakdown items</t>
    </r>
  </si>
  <si>
    <t>Information, Education and Communication (IEC)</t>
  </si>
  <si>
    <t>3. If national spending is unavailable, provide NSP investment funded by individual projects</t>
  </si>
  <si>
    <t>Total investment on NSP by all projects</t>
  </si>
  <si>
    <t>Sum NSP spending from all projects</t>
  </si>
  <si>
    <t>Per-capita investment on NSP</t>
  </si>
  <si>
    <t>Total number of NSP sites nationwide</t>
  </si>
  <si>
    <t>4. Provide programme spending with breakdowns for ONE NSP site</t>
  </si>
  <si>
    <t>Total spending in ONE NSP site</t>
  </si>
  <si>
    <t>Multiply the spending in one NSP site to the total number of NSP sites in the country</t>
  </si>
  <si>
    <t>Medical doctor responsible for daily management of medication, performs assessment of patient and prescription of appropriate dose of medication.</t>
  </si>
  <si>
    <t>Includes chief nurse, performs daily dispensing of medication and keeps records of daily expenses of medication, performs relevant reports of medication management. Also responsible for urine drug testing of clients.</t>
  </si>
  <si>
    <t>Performs  interview with client, counselling and responsible for management of psychological side of a patient</t>
  </si>
  <si>
    <t xml:space="preserve">Performs data entry into database and management, calculates indicators for monthly reports </t>
  </si>
  <si>
    <t>TB DOT</t>
  </si>
  <si>
    <t>Provision of a TB screening with relevant lab. controlled assessments, including X-ray examinations prescribed and performed by medical doctor for early detection of TB infection and future management. For PLHIV, standard screening should be with GeneXpert rather than clinical screening</t>
  </si>
  <si>
    <t>Case management</t>
  </si>
  <si>
    <t>STI treatment</t>
  </si>
  <si>
    <t>STI diagnosis</t>
  </si>
  <si>
    <t>This means provision of STI tests with relevant lab. controlled assessments prescribed and performed by infectious diseases specialist. Includes syndromic diagnosis (in use in some countries) and lab-based diagnosis.</t>
  </si>
  <si>
    <t>Psychosocial support</t>
  </si>
  <si>
    <t>Group sessions and support groups</t>
  </si>
  <si>
    <t>ART distribution</t>
  </si>
  <si>
    <t>Includes organization of group sessions, couples therapy, motivational interviewing, enhancement of motivation, family therapy and etc.</t>
  </si>
  <si>
    <t xml:space="preserve">Overdose prevention </t>
  </si>
  <si>
    <t>Legal support/services</t>
  </si>
  <si>
    <t xml:space="preserve">Legal assistance of a client, consultation and support during a court    </t>
  </si>
  <si>
    <t>Gender-sensitive services for women</t>
  </si>
  <si>
    <t>Must distribute Naloxone with relevant information - how and when to use</t>
  </si>
  <si>
    <t/>
  </si>
  <si>
    <t>Peer education</t>
  </si>
  <si>
    <t>Support and counselling conducted by a current or former NSP recipient</t>
  </si>
  <si>
    <t>Medical consultation</t>
  </si>
  <si>
    <t>Performed by doctor or nurse to monitor health condition of a patient</t>
  </si>
  <si>
    <t>Social work and counselling</t>
  </si>
  <si>
    <t>Vocational training</t>
  </si>
  <si>
    <t>Condom and informational material distribution</t>
  </si>
  <si>
    <t>Giving OST recipients condoms and informational materials, such as pamphlets</t>
  </si>
  <si>
    <t>Activity 
(Service provided to NSP recipients)</t>
  </si>
  <si>
    <t>Activity 
(Service provided to OST recipients)</t>
  </si>
  <si>
    <t>Population</t>
  </si>
  <si>
    <t>Definitions of OST Activities</t>
  </si>
  <si>
    <t>Definitions of NSP Activities</t>
  </si>
  <si>
    <t>Definitions of ART Activities</t>
  </si>
  <si>
    <t>Notes</t>
  </si>
  <si>
    <r>
      <t xml:space="preserve">4. Provide programme spending with breakdowns for </t>
    </r>
    <r>
      <rPr>
        <b/>
        <sz val="12"/>
        <color indexed="10"/>
        <rFont val="Tahoma"/>
        <family val="2"/>
      </rPr>
      <t>ONE</t>
    </r>
    <r>
      <rPr>
        <b/>
        <sz val="12"/>
        <color indexed="8"/>
        <rFont val="Tahoma"/>
        <family val="2"/>
      </rPr>
      <t xml:space="preserve"> OST clinic</t>
    </r>
  </si>
  <si>
    <t xml:space="preserve">Multiply the per-capita OST investment to the total number of drug users covered by the national OST programme </t>
  </si>
  <si>
    <t>Multiply the spending in one OST clinic to the total number of OST clinics in the country</t>
  </si>
  <si>
    <t>DEFINITIONS</t>
  </si>
  <si>
    <t>Definition for key population</t>
  </si>
  <si>
    <t xml:space="preserve">Population </t>
  </si>
  <si>
    <t>Definition</t>
  </si>
  <si>
    <t>Currency conversion</t>
  </si>
  <si>
    <t>Country Name</t>
  </si>
  <si>
    <t>Local currency</t>
  </si>
  <si>
    <t>Drug users</t>
  </si>
  <si>
    <t>People who use drugs in the past 12 months prior to survey</t>
  </si>
  <si>
    <t>Acronyms</t>
  </si>
  <si>
    <t>DU</t>
  </si>
  <si>
    <t>PWID</t>
  </si>
  <si>
    <t>People who inject drugs</t>
  </si>
  <si>
    <t>People who have injected drugs in the past 12 months prior to survey</t>
  </si>
  <si>
    <t>General information</t>
  </si>
  <si>
    <t>Cost information</t>
  </si>
  <si>
    <t>Items</t>
  </si>
  <si>
    <t>OR</t>
  </si>
  <si>
    <t>Contribution of international funding sources (%)</t>
  </si>
  <si>
    <t>1. Staffing Costs for OST</t>
  </si>
  <si>
    <t>1.1. Staffing cost</t>
  </si>
  <si>
    <t>1.2. Training cost for health personnel</t>
  </si>
  <si>
    <t>2. Commodities &amp; Equipment Costs</t>
  </si>
  <si>
    <t>2.1. Cost of provision of OST</t>
  </si>
  <si>
    <t>2.1.2. Urine tests</t>
  </si>
  <si>
    <t>2.2. Medical Equipment</t>
  </si>
  <si>
    <t>2.3. Non-medical Equipment</t>
  </si>
  <si>
    <t>3. Overhead Costs</t>
  </si>
  <si>
    <t xml:space="preserve">3.1. Cost of Operation at site </t>
  </si>
  <si>
    <t>3.1.1. Rental</t>
  </si>
  <si>
    <t>3.1.2. Transportation</t>
  </si>
  <si>
    <t>3.1.3. Communication</t>
  </si>
  <si>
    <t>3.1.4. Stationary</t>
  </si>
  <si>
    <t>3.1.5. Waste management</t>
  </si>
  <si>
    <t>3.1.6. Housekeeping</t>
  </si>
  <si>
    <t>3.1.7. Utilities</t>
  </si>
  <si>
    <t>3.2. Expenditure on IEC</t>
  </si>
  <si>
    <t xml:space="preserve">3.3. Cost of provision of HIV counselling </t>
  </si>
  <si>
    <t xml:space="preserve">3.4. Cost on Referral Services </t>
  </si>
  <si>
    <t>4. Monitoring and evaluation</t>
  </si>
  <si>
    <t>4.1.1. Computer hardware/software</t>
  </si>
  <si>
    <t>4.1. Monitoring and evaluation</t>
  </si>
  <si>
    <t>4.1.2. Data entry and reporting</t>
  </si>
  <si>
    <t>4.1.3. Internal assessment of programme efficiency</t>
  </si>
  <si>
    <t>1. Provide total programme spending at the national level</t>
  </si>
  <si>
    <t>2. Provide programme spending with breakdowns at the national level</t>
  </si>
  <si>
    <t>Total number of OST clinics nationwide</t>
  </si>
  <si>
    <t>3. Provide programme spending supported by particular projects</t>
  </si>
  <si>
    <t>Total investment on OST by all projects</t>
  </si>
  <si>
    <t>Per-capita investment on OST</t>
  </si>
  <si>
    <t>Project 1</t>
  </si>
  <si>
    <t>Project 2</t>
  </si>
  <si>
    <t>Project 3</t>
  </si>
  <si>
    <t>Project 4</t>
  </si>
  <si>
    <t>Project 5</t>
  </si>
  <si>
    <t>Total spending in ONE OST clinic</t>
  </si>
  <si>
    <t>Provision of methadone or buprenorphine</t>
  </si>
  <si>
    <t>Daily provision/dispensing of medication (liquid or powdered).</t>
  </si>
  <si>
    <t>Take-home dosing</t>
  </si>
  <si>
    <t>Short-term off-site dosing services</t>
  </si>
  <si>
    <t>Regular clinical assessments</t>
  </si>
  <si>
    <t>TB screening and diagnosis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</si>
</sst>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409]dd\-mmm\-yy;@"/>
    <numFmt numFmtId="174" formatCode="0.0%"/>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s>
  <fonts count="76">
    <font>
      <sz val="11"/>
      <color theme="1"/>
      <name val="Calibri"/>
      <family val="2"/>
    </font>
    <font>
      <sz val="12"/>
      <color indexed="8"/>
      <name val="Calibri"/>
      <family val="2"/>
    </font>
    <font>
      <sz val="11"/>
      <name val="Tahoma"/>
      <family val="2"/>
    </font>
    <font>
      <sz val="10"/>
      <name val="Arial"/>
      <family val="2"/>
    </font>
    <font>
      <sz val="16"/>
      <color indexed="9"/>
      <name val="Arial"/>
      <family val="2"/>
    </font>
    <font>
      <sz val="10"/>
      <color indexed="9"/>
      <name val="Arial"/>
      <family val="2"/>
    </font>
    <font>
      <b/>
      <sz val="16"/>
      <color indexed="9"/>
      <name val="Tahoma"/>
      <family val="2"/>
    </font>
    <font>
      <b/>
      <sz val="10"/>
      <color indexed="9"/>
      <name val="Tahoma"/>
      <family val="2"/>
    </font>
    <font>
      <b/>
      <sz val="14"/>
      <name val="Tahoma"/>
      <family val="2"/>
    </font>
    <font>
      <sz val="14"/>
      <name val="Arial"/>
      <family val="2"/>
    </font>
    <font>
      <u val="single"/>
      <sz val="10"/>
      <color indexed="12"/>
      <name val="Arial"/>
      <family val="2"/>
    </font>
    <font>
      <b/>
      <sz val="12"/>
      <color indexed="9"/>
      <name val="Tahoma"/>
      <family val="2"/>
    </font>
    <font>
      <sz val="10"/>
      <color indexed="8"/>
      <name val="Tahoma"/>
      <family val="2"/>
    </font>
    <font>
      <sz val="11"/>
      <color indexed="10"/>
      <name val="Tahoma"/>
      <family val="2"/>
    </font>
    <font>
      <b/>
      <sz val="16"/>
      <color indexed="8"/>
      <name val="Tahoma"/>
      <family val="2"/>
    </font>
    <font>
      <b/>
      <sz val="14"/>
      <color indexed="8"/>
      <name val="Tahoma"/>
      <family val="2"/>
    </font>
    <font>
      <i/>
      <sz val="10"/>
      <color indexed="8"/>
      <name val="Tahoma"/>
      <family val="2"/>
    </font>
    <font>
      <sz val="10"/>
      <name val="Tahoma"/>
      <family val="2"/>
    </font>
    <font>
      <b/>
      <sz val="10"/>
      <name val="Tahoma"/>
      <family val="2"/>
    </font>
    <font>
      <b/>
      <sz val="10"/>
      <color indexed="8"/>
      <name val="Tahoma"/>
      <family val="2"/>
    </font>
    <font>
      <sz val="11"/>
      <color indexed="8"/>
      <name val="Tahoma"/>
      <family val="2"/>
    </font>
    <font>
      <sz val="9"/>
      <color indexed="8"/>
      <name val="Tahoma"/>
      <family val="2"/>
    </font>
    <font>
      <sz val="10"/>
      <color indexed="53"/>
      <name val="Tahoma"/>
      <family val="2"/>
    </font>
    <font>
      <b/>
      <sz val="28"/>
      <name val="Arial"/>
      <family val="2"/>
    </font>
    <font>
      <b/>
      <sz val="12"/>
      <color indexed="8"/>
      <name val="Tahoma"/>
      <family val="2"/>
    </font>
    <font>
      <b/>
      <sz val="12"/>
      <color indexed="10"/>
      <name val="Tahoma"/>
      <family val="2"/>
    </font>
    <font>
      <u val="single"/>
      <sz val="10"/>
      <color indexed="12"/>
      <name val="Tahoma"/>
      <family val="2"/>
    </font>
    <font>
      <u val="single"/>
      <sz val="10"/>
      <name val="Tahoma"/>
      <family val="2"/>
    </font>
    <font>
      <b/>
      <sz val="10"/>
      <color indexed="10"/>
      <name val="Tahoma"/>
      <family val="2"/>
    </font>
    <font>
      <sz val="10"/>
      <name val="Calibri"/>
      <family val="2"/>
    </font>
    <font>
      <b/>
      <sz val="10"/>
      <name val="Calibri"/>
      <family val="2"/>
    </font>
    <font>
      <b/>
      <sz val="10"/>
      <color indexed="10"/>
      <name val="Calibri"/>
      <family val="2"/>
    </font>
    <font>
      <b/>
      <sz val="12"/>
      <color indexed="10"/>
      <name val="Calibri"/>
      <family val="2"/>
    </font>
    <font>
      <b/>
      <sz val="12"/>
      <color indexed="8"/>
      <name val="Calibri"/>
      <family val="2"/>
    </font>
    <font>
      <sz val="11"/>
      <color indexed="8"/>
      <name val="Calibri"/>
      <family val="2"/>
    </font>
    <font>
      <b/>
      <sz val="16"/>
      <color indexed="10"/>
      <name val="Calibri"/>
      <family val="2"/>
    </font>
    <font>
      <b/>
      <sz val="11"/>
      <color indexed="9"/>
      <name val="Tahoma"/>
      <family val="2"/>
    </font>
    <font>
      <sz val="11"/>
      <color indexed="9"/>
      <name val="Tahoma"/>
      <family val="2"/>
    </font>
    <font>
      <b/>
      <sz val="16"/>
      <name val="Calibri"/>
      <family val="2"/>
    </font>
    <font>
      <i/>
      <sz val="11"/>
      <color indexed="8"/>
      <name val="Times New Roman"/>
      <family val="1"/>
    </font>
    <font>
      <b/>
      <sz val="11"/>
      <color indexed="8"/>
      <name val="Calibri"/>
      <family val="2"/>
    </font>
    <font>
      <sz val="8"/>
      <name val="Verdana"/>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9.9"/>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9.9"/>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
      <patternFill patternType="solid">
        <fgColor indexed="3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dotted"/>
    </border>
    <border>
      <left style="thin"/>
      <right>
        <color indexed="63"/>
      </right>
      <top style="dotted"/>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style="thin"/>
      <right style="thin"/>
      <top style="thin"/>
      <bottom style="dotted"/>
    </border>
    <border>
      <left>
        <color indexed="63"/>
      </left>
      <right style="thin"/>
      <top>
        <color indexed="63"/>
      </top>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20"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172" fontId="3"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4" fillId="32" borderId="7" applyNumberFormat="0" applyFont="0" applyAlignment="0" applyProtection="0"/>
    <xf numFmtId="0" fontId="72" fillId="27" borderId="8" applyNumberFormat="0" applyAlignment="0" applyProtection="0"/>
    <xf numFmtId="9" fontId="34"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51">
    <xf numFmtId="0" fontId="0" fillId="0" borderId="0" xfId="0" applyFont="1" applyAlignment="1">
      <alignment/>
    </xf>
    <xf numFmtId="0" fontId="0" fillId="33" borderId="0" xfId="0" applyFill="1" applyAlignment="1">
      <alignment horizontal="left"/>
    </xf>
    <xf numFmtId="0" fontId="0" fillId="33" borderId="0" xfId="0" applyFill="1" applyAlignment="1">
      <alignment/>
    </xf>
    <xf numFmtId="0" fontId="3" fillId="34" borderId="10" xfId="58" applyFill="1" applyBorder="1" applyAlignment="1">
      <alignment horizontal="left"/>
      <protection/>
    </xf>
    <xf numFmtId="0" fontId="3" fillId="34" borderId="0" xfId="58" applyFill="1" applyBorder="1" applyAlignment="1" applyProtection="1">
      <alignment horizontal="center"/>
      <protection hidden="1"/>
    </xf>
    <xf numFmtId="0" fontId="3" fillId="34" borderId="11" xfId="58" applyFill="1" applyBorder="1">
      <alignment/>
      <protection/>
    </xf>
    <xf numFmtId="0" fontId="14" fillId="33" borderId="0" xfId="0" applyFont="1" applyFill="1" applyAlignment="1">
      <alignment/>
    </xf>
    <xf numFmtId="0" fontId="15" fillId="33" borderId="0" xfId="0" applyFont="1" applyFill="1" applyAlignment="1">
      <alignment/>
    </xf>
    <xf numFmtId="0" fontId="12" fillId="33" borderId="12" xfId="0" applyFont="1" applyFill="1" applyBorder="1" applyAlignment="1">
      <alignment horizontal="center" vertical="top"/>
    </xf>
    <xf numFmtId="0" fontId="12" fillId="33" borderId="12" xfId="0" applyFont="1" applyFill="1" applyBorder="1" applyAlignment="1">
      <alignment vertical="top"/>
    </xf>
    <xf numFmtId="0" fontId="12" fillId="33" borderId="12" xfId="0" applyFont="1" applyFill="1" applyBorder="1" applyAlignment="1">
      <alignment vertical="top" wrapText="1"/>
    </xf>
    <xf numFmtId="0" fontId="0" fillId="33" borderId="0" xfId="0" applyFill="1" applyAlignment="1">
      <alignment wrapText="1"/>
    </xf>
    <xf numFmtId="0" fontId="3" fillId="33" borderId="0" xfId="59" applyFill="1">
      <alignment/>
      <protection/>
    </xf>
    <xf numFmtId="0" fontId="3" fillId="33" borderId="0" xfId="59" applyFill="1" applyAlignment="1">
      <alignment wrapText="1"/>
      <protection/>
    </xf>
    <xf numFmtId="0" fontId="17" fillId="33" borderId="0" xfId="59" applyFont="1" applyFill="1" applyAlignment="1">
      <alignment horizontal="right"/>
      <protection/>
    </xf>
    <xf numFmtId="0" fontId="21" fillId="33" borderId="0" xfId="0" applyFont="1" applyFill="1" applyAlignment="1">
      <alignment/>
    </xf>
    <xf numFmtId="0" fontId="4" fillId="35" borderId="13" xfId="58" applyFont="1" applyFill="1" applyBorder="1" applyAlignment="1">
      <alignment horizontal="left"/>
      <protection/>
    </xf>
    <xf numFmtId="0" fontId="5" fillId="35" borderId="14" xfId="58" applyFont="1" applyFill="1" applyBorder="1">
      <alignment/>
      <protection/>
    </xf>
    <xf numFmtId="0" fontId="5" fillId="35" borderId="15" xfId="58" applyFont="1" applyFill="1" applyBorder="1">
      <alignment/>
      <protection/>
    </xf>
    <xf numFmtId="0" fontId="5" fillId="35" borderId="10" xfId="58" applyFont="1" applyFill="1" applyBorder="1" applyAlignment="1">
      <alignment horizontal="left"/>
      <protection/>
    </xf>
    <xf numFmtId="0" fontId="5" fillId="35" borderId="11" xfId="58" applyFont="1" applyFill="1" applyBorder="1">
      <alignment/>
      <protection/>
    </xf>
    <xf numFmtId="0" fontId="5" fillId="35" borderId="0" xfId="58" applyFont="1" applyFill="1" applyBorder="1" applyAlignment="1" applyProtection="1">
      <alignment horizontal="center"/>
      <protection hidden="1"/>
    </xf>
    <xf numFmtId="0" fontId="0" fillId="0" borderId="0" xfId="0" applyFill="1" applyAlignment="1">
      <alignment/>
    </xf>
    <xf numFmtId="0" fontId="35" fillId="33" borderId="0" xfId="0" applyFont="1" applyFill="1" applyAlignment="1">
      <alignment/>
    </xf>
    <xf numFmtId="0" fontId="23" fillId="33" borderId="0" xfId="59" applyFont="1" applyFill="1">
      <alignment/>
      <protection/>
    </xf>
    <xf numFmtId="0" fontId="24" fillId="33" borderId="0" xfId="0" applyFont="1" applyFill="1" applyAlignment="1">
      <alignment/>
    </xf>
    <xf numFmtId="3" fontId="18" fillId="33" borderId="0" xfId="42" applyNumberFormat="1" applyFont="1" applyFill="1" applyBorder="1" applyAlignment="1" applyProtection="1">
      <alignment horizontal="center"/>
      <protection locked="0"/>
    </xf>
    <xf numFmtId="3" fontId="12" fillId="33" borderId="16" xfId="0" applyNumberFormat="1" applyFont="1" applyFill="1" applyBorder="1" applyAlignment="1">
      <alignment horizontal="center" vertical="top"/>
    </xf>
    <xf numFmtId="3" fontId="12" fillId="33" borderId="0" xfId="0" applyNumberFormat="1" applyFont="1" applyFill="1" applyBorder="1" applyAlignment="1">
      <alignment horizontal="center" vertical="top"/>
    </xf>
    <xf numFmtId="3" fontId="12" fillId="33" borderId="11" xfId="0" applyNumberFormat="1" applyFont="1" applyFill="1" applyBorder="1" applyAlignment="1">
      <alignment horizontal="center" vertical="top"/>
    </xf>
    <xf numFmtId="3" fontId="17" fillId="33" borderId="0" xfId="0" applyNumberFormat="1" applyFont="1" applyFill="1" applyBorder="1" applyAlignment="1">
      <alignment horizontal="center" vertical="top"/>
    </xf>
    <xf numFmtId="0" fontId="16" fillId="33" borderId="10" xfId="0" applyFont="1" applyFill="1" applyBorder="1" applyAlignment="1">
      <alignment horizontal="left" vertical="center" indent="3"/>
    </xf>
    <xf numFmtId="0" fontId="16" fillId="33" borderId="17" xfId="0" applyFont="1" applyFill="1" applyBorder="1" applyAlignment="1">
      <alignment horizontal="left" vertical="center" indent="3"/>
    </xf>
    <xf numFmtId="0" fontId="16" fillId="33" borderId="10" xfId="60" applyFont="1" applyFill="1" applyBorder="1" applyAlignment="1" applyProtection="1">
      <alignment horizontal="left" vertical="top" wrapText="1" indent="3"/>
      <protection locked="0"/>
    </xf>
    <xf numFmtId="0" fontId="12" fillId="33" borderId="10" xfId="0" applyFont="1" applyFill="1" applyBorder="1" applyAlignment="1">
      <alignment horizontal="left" vertical="top" wrapText="1" indent="2"/>
    </xf>
    <xf numFmtId="3" fontId="12" fillId="33" borderId="10" xfId="0" applyNumberFormat="1" applyFont="1" applyFill="1" applyBorder="1" applyAlignment="1">
      <alignment horizontal="center" vertical="top"/>
    </xf>
    <xf numFmtId="3" fontId="17" fillId="33" borderId="10" xfId="0" applyNumberFormat="1" applyFont="1" applyFill="1" applyBorder="1" applyAlignment="1">
      <alignment horizontal="center" vertical="top"/>
    </xf>
    <xf numFmtId="3" fontId="17" fillId="33" borderId="16" xfId="0" applyNumberFormat="1" applyFont="1" applyFill="1" applyBorder="1" applyAlignment="1">
      <alignment horizontal="center" vertical="top"/>
    </xf>
    <xf numFmtId="0" fontId="18" fillId="33" borderId="12" xfId="59" applyFont="1" applyFill="1" applyBorder="1" applyAlignment="1" applyProtection="1">
      <alignment horizontal="left" vertical="center" wrapText="1" indent="1"/>
      <protection hidden="1"/>
    </xf>
    <xf numFmtId="0" fontId="20" fillId="33" borderId="0" xfId="0" applyFont="1" applyFill="1" applyAlignment="1">
      <alignment/>
    </xf>
    <xf numFmtId="0" fontId="7" fillId="36" borderId="12" xfId="0" applyFont="1" applyFill="1" applyBorder="1" applyAlignment="1">
      <alignment horizontal="center" vertical="top"/>
    </xf>
    <xf numFmtId="0" fontId="7" fillId="36" borderId="12" xfId="0" applyFont="1" applyFill="1" applyBorder="1" applyAlignment="1">
      <alignment vertical="top"/>
    </xf>
    <xf numFmtId="0" fontId="15" fillId="0" borderId="0" xfId="0" applyFont="1" applyFill="1" applyAlignment="1">
      <alignment/>
    </xf>
    <xf numFmtId="0" fontId="14" fillId="0" borderId="0" xfId="0" applyFont="1" applyFill="1" applyAlignment="1">
      <alignment/>
    </xf>
    <xf numFmtId="0" fontId="20" fillId="0" borderId="0" xfId="0" applyFont="1" applyFill="1" applyAlignment="1">
      <alignment/>
    </xf>
    <xf numFmtId="0" fontId="20" fillId="0" borderId="0" xfId="0" applyFont="1" applyAlignment="1">
      <alignment/>
    </xf>
    <xf numFmtId="0" fontId="36" fillId="36" borderId="12" xfId="0" applyFont="1" applyFill="1" applyBorder="1" applyAlignment="1">
      <alignment horizontal="center" wrapText="1"/>
    </xf>
    <xf numFmtId="0" fontId="36" fillId="36" borderId="12" xfId="0" applyFont="1" applyFill="1" applyBorder="1" applyAlignment="1">
      <alignment horizontal="center"/>
    </xf>
    <xf numFmtId="0" fontId="15" fillId="37" borderId="12" xfId="0" applyFont="1" applyFill="1" applyBorder="1" applyAlignment="1">
      <alignment horizontal="center"/>
    </xf>
    <xf numFmtId="0" fontId="12" fillId="33" borderId="12" xfId="0" applyFont="1" applyFill="1" applyBorder="1" applyAlignment="1">
      <alignment horizontal="left" vertical="center" wrapText="1"/>
    </xf>
    <xf numFmtId="0" fontId="12" fillId="33" borderId="12" xfId="0" applyFont="1" applyFill="1" applyBorder="1" applyAlignment="1">
      <alignment wrapText="1"/>
    </xf>
    <xf numFmtId="0" fontId="21" fillId="33" borderId="12" xfId="0" applyFont="1" applyFill="1" applyBorder="1" applyAlignment="1">
      <alignment horizontal="left" vertical="center" wrapText="1"/>
    </xf>
    <xf numFmtId="0" fontId="12" fillId="33" borderId="12" xfId="0" applyFont="1" applyFill="1" applyBorder="1" applyAlignment="1">
      <alignment horizontal="left" vertical="center"/>
    </xf>
    <xf numFmtId="0" fontId="12" fillId="33" borderId="12" xfId="0" applyFont="1" applyFill="1" applyBorder="1" applyAlignment="1">
      <alignment/>
    </xf>
    <xf numFmtId="0" fontId="20" fillId="33" borderId="12" xfId="0" applyFont="1" applyFill="1" applyBorder="1" applyAlignment="1">
      <alignment wrapText="1"/>
    </xf>
    <xf numFmtId="0" fontId="20" fillId="33" borderId="12" xfId="0" applyFont="1" applyFill="1" applyBorder="1" applyAlignment="1">
      <alignment/>
    </xf>
    <xf numFmtId="0" fontId="12" fillId="33" borderId="0" xfId="0" applyFont="1" applyFill="1" applyBorder="1" applyAlignment="1">
      <alignment horizontal="left" vertical="center"/>
    </xf>
    <xf numFmtId="0" fontId="12" fillId="33" borderId="0" xfId="0" applyFont="1" applyFill="1" applyBorder="1" applyAlignment="1">
      <alignment/>
    </xf>
    <xf numFmtId="0" fontId="21" fillId="33" borderId="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0" xfId="0" applyFont="1" applyFill="1" applyBorder="1" applyAlignment="1">
      <alignment wrapText="1"/>
    </xf>
    <xf numFmtId="0" fontId="17" fillId="33" borderId="12" xfId="59" applyFont="1" applyFill="1" applyBorder="1" applyAlignment="1" applyProtection="1">
      <alignment horizontal="left" vertical="center" wrapText="1"/>
      <protection hidden="1"/>
    </xf>
    <xf numFmtId="0" fontId="17" fillId="33" borderId="12" xfId="59" applyFont="1" applyFill="1" applyBorder="1" applyAlignment="1">
      <alignment horizontal="left" wrapText="1"/>
      <protection/>
    </xf>
    <xf numFmtId="0" fontId="18" fillId="33" borderId="12" xfId="59" applyFont="1" applyFill="1" applyBorder="1" applyAlignment="1">
      <alignment horizontal="left" vertical="center" wrapText="1" indent="1"/>
      <protection/>
    </xf>
    <xf numFmtId="3" fontId="22" fillId="33" borderId="10" xfId="0" applyNumberFormat="1" applyFont="1" applyFill="1" applyBorder="1" applyAlignment="1">
      <alignment horizontal="center" vertical="top"/>
    </xf>
    <xf numFmtId="3" fontId="22" fillId="33" borderId="16" xfId="0" applyNumberFormat="1" applyFont="1" applyFill="1" applyBorder="1" applyAlignment="1">
      <alignment horizontal="center" vertical="top"/>
    </xf>
    <xf numFmtId="3" fontId="12" fillId="33" borderId="17" xfId="0" applyNumberFormat="1" applyFont="1" applyFill="1" applyBorder="1" applyAlignment="1">
      <alignment horizontal="center" vertical="top"/>
    </xf>
    <xf numFmtId="3" fontId="12" fillId="33" borderId="18" xfId="0" applyNumberFormat="1" applyFont="1" applyFill="1" applyBorder="1" applyAlignment="1">
      <alignment horizontal="center" vertical="top"/>
    </xf>
    <xf numFmtId="3" fontId="12" fillId="33" borderId="19" xfId="0" applyNumberFormat="1" applyFont="1" applyFill="1" applyBorder="1" applyAlignment="1">
      <alignment horizontal="center" vertical="top"/>
    </xf>
    <xf numFmtId="0" fontId="16" fillId="33" borderId="10" xfId="0" applyFont="1" applyFill="1" applyBorder="1" applyAlignment="1">
      <alignment horizontal="left" vertical="top" wrapText="1" indent="3"/>
    </xf>
    <xf numFmtId="0" fontId="12" fillId="33" borderId="10" xfId="0" applyFont="1" applyFill="1" applyBorder="1" applyAlignment="1">
      <alignment horizontal="left" vertical="center" wrapText="1" indent="2"/>
    </xf>
    <xf numFmtId="0" fontId="18" fillId="33" borderId="10" xfId="59" applyFont="1" applyFill="1" applyBorder="1" applyAlignment="1" applyProtection="1">
      <alignment horizontal="left" vertical="center" wrapText="1"/>
      <protection hidden="1"/>
    </xf>
    <xf numFmtId="3" fontId="18" fillId="33" borderId="10" xfId="59" applyNumberFormat="1" applyFont="1" applyFill="1" applyBorder="1" applyAlignment="1" applyProtection="1">
      <alignment horizontal="center" wrapText="1"/>
      <protection locked="0"/>
    </xf>
    <xf numFmtId="3" fontId="18" fillId="33" borderId="16" xfId="59" applyNumberFormat="1" applyFont="1" applyFill="1" applyBorder="1" applyAlignment="1" applyProtection="1">
      <alignment horizontal="center" wrapText="1"/>
      <protection locked="0"/>
    </xf>
    <xf numFmtId="3" fontId="12" fillId="33" borderId="10" xfId="0" applyNumberFormat="1" applyFont="1" applyFill="1" applyBorder="1" applyAlignment="1">
      <alignment horizontal="center" wrapText="1"/>
    </xf>
    <xf numFmtId="3" fontId="12" fillId="33" borderId="16" xfId="0" applyNumberFormat="1" applyFont="1" applyFill="1" applyBorder="1" applyAlignment="1">
      <alignment horizontal="center" wrapText="1"/>
    </xf>
    <xf numFmtId="0" fontId="17" fillId="33" borderId="10" xfId="0" applyFont="1" applyFill="1" applyBorder="1" applyAlignment="1">
      <alignment horizontal="left" wrapText="1" indent="1"/>
    </xf>
    <xf numFmtId="3" fontId="12" fillId="33" borderId="13" xfId="0" applyNumberFormat="1" applyFont="1" applyFill="1" applyBorder="1" applyAlignment="1">
      <alignment horizontal="center" wrapText="1"/>
    </xf>
    <xf numFmtId="3" fontId="12" fillId="33" borderId="20" xfId="0" applyNumberFormat="1" applyFont="1" applyFill="1" applyBorder="1" applyAlignment="1">
      <alignment horizontal="center" wrapText="1"/>
    </xf>
    <xf numFmtId="3" fontId="12" fillId="33" borderId="17" xfId="0" applyNumberFormat="1" applyFont="1" applyFill="1" applyBorder="1" applyAlignment="1">
      <alignment horizontal="center" wrapText="1"/>
    </xf>
    <xf numFmtId="3" fontId="12" fillId="33" borderId="18" xfId="0" applyNumberFormat="1" applyFont="1" applyFill="1" applyBorder="1" applyAlignment="1">
      <alignment horizontal="center" wrapText="1"/>
    </xf>
    <xf numFmtId="0" fontId="17" fillId="33" borderId="10" xfId="0" applyFont="1" applyFill="1" applyBorder="1" applyAlignment="1">
      <alignment horizontal="left" vertical="center" wrapText="1" indent="1"/>
    </xf>
    <xf numFmtId="0" fontId="18" fillId="33" borderId="13" xfId="0" applyFont="1" applyFill="1" applyBorder="1" applyAlignment="1">
      <alignment horizontal="left" vertical="center" wrapText="1"/>
    </xf>
    <xf numFmtId="0" fontId="24" fillId="33" borderId="0" xfId="0" applyFont="1" applyFill="1" applyAlignment="1">
      <alignment horizontal="left" indent="2"/>
    </xf>
    <xf numFmtId="0" fontId="18" fillId="33" borderId="21" xfId="0" applyFont="1" applyFill="1" applyBorder="1" applyAlignment="1">
      <alignment horizontal="left" vertical="center" wrapText="1"/>
    </xf>
    <xf numFmtId="0" fontId="19" fillId="33" borderId="21" xfId="0" applyFont="1" applyFill="1" applyBorder="1" applyAlignment="1">
      <alignment horizontal="left" vertical="center" indent="1"/>
    </xf>
    <xf numFmtId="0" fontId="37" fillId="33" borderId="0" xfId="0" applyFont="1" applyFill="1" applyAlignment="1">
      <alignment/>
    </xf>
    <xf numFmtId="0" fontId="12" fillId="33" borderId="10" xfId="60" applyFont="1" applyFill="1" applyBorder="1" applyAlignment="1" applyProtection="1">
      <alignment horizontal="left" vertical="center" wrapText="1" indent="2"/>
      <protection hidden="1"/>
    </xf>
    <xf numFmtId="3" fontId="0" fillId="33" borderId="10" xfId="0" applyNumberFormat="1" applyFill="1" applyBorder="1" applyAlignment="1">
      <alignment horizontal="center"/>
    </xf>
    <xf numFmtId="3" fontId="0" fillId="33" borderId="16"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0" fontId="17" fillId="33" borderId="13" xfId="0" applyFont="1" applyFill="1" applyBorder="1" applyAlignment="1">
      <alignment horizontal="left" vertical="center" wrapText="1" indent="1"/>
    </xf>
    <xf numFmtId="0" fontId="17" fillId="33" borderId="17" xfId="0" applyFont="1" applyFill="1" applyBorder="1" applyAlignment="1">
      <alignment horizontal="left" wrapText="1" indent="1"/>
    </xf>
    <xf numFmtId="0" fontId="17" fillId="33" borderId="21" xfId="0" applyFont="1" applyFill="1" applyBorder="1" applyAlignment="1">
      <alignment horizontal="left" wrapText="1" indent="1"/>
    </xf>
    <xf numFmtId="0" fontId="17" fillId="0" borderId="21" xfId="0" applyFont="1" applyFill="1" applyBorder="1" applyAlignment="1">
      <alignment horizontal="left" wrapText="1" indent="1"/>
    </xf>
    <xf numFmtId="3" fontId="12" fillId="34" borderId="13" xfId="0" applyNumberFormat="1" applyFont="1" applyFill="1" applyBorder="1" applyAlignment="1">
      <alignment horizontal="center" wrapText="1"/>
    </xf>
    <xf numFmtId="3" fontId="12" fillId="34" borderId="20" xfId="0" applyNumberFormat="1" applyFont="1" applyFill="1" applyBorder="1" applyAlignment="1">
      <alignment horizontal="center" wrapText="1"/>
    </xf>
    <xf numFmtId="3" fontId="12" fillId="34" borderId="21" xfId="0" applyNumberFormat="1" applyFont="1" applyFill="1" applyBorder="1" applyAlignment="1">
      <alignment horizontal="center" wrapText="1"/>
    </xf>
    <xf numFmtId="3" fontId="12" fillId="34" borderId="12" xfId="0" applyNumberFormat="1" applyFont="1" applyFill="1" applyBorder="1" applyAlignment="1">
      <alignment horizontal="center" wrapText="1"/>
    </xf>
    <xf numFmtId="3" fontId="12" fillId="34" borderId="21" xfId="0" applyNumberFormat="1" applyFont="1" applyFill="1" applyBorder="1" applyAlignment="1">
      <alignment horizontal="center" vertical="top"/>
    </xf>
    <xf numFmtId="3" fontId="12" fillId="34" borderId="12" xfId="0" applyNumberFormat="1" applyFont="1" applyFill="1" applyBorder="1" applyAlignment="1">
      <alignment horizontal="center" vertical="top"/>
    </xf>
    <xf numFmtId="3" fontId="12" fillId="34" borderId="22" xfId="0" applyNumberFormat="1" applyFont="1" applyFill="1" applyBorder="1" applyAlignment="1">
      <alignment horizontal="center" vertical="top"/>
    </xf>
    <xf numFmtId="0" fontId="18" fillId="0" borderId="21" xfId="0" applyFont="1" applyFill="1" applyBorder="1" applyAlignment="1">
      <alignment horizontal="left" vertical="center" indent="1"/>
    </xf>
    <xf numFmtId="0" fontId="18" fillId="0" borderId="12" xfId="59" applyFont="1" applyFill="1" applyBorder="1" applyAlignment="1" applyProtection="1">
      <alignment horizontal="left" vertical="center"/>
      <protection hidden="1"/>
    </xf>
    <xf numFmtId="0" fontId="18" fillId="0" borderId="12" xfId="59" applyNumberFormat="1" applyFont="1" applyFill="1" applyBorder="1" applyAlignment="1" applyProtection="1">
      <alignment horizontal="center"/>
      <protection locked="0"/>
    </xf>
    <xf numFmtId="0" fontId="18" fillId="0" borderId="20" xfId="59" applyFont="1" applyFill="1" applyBorder="1" applyAlignment="1" applyProtection="1">
      <alignment horizontal="left" vertical="center"/>
      <protection hidden="1"/>
    </xf>
    <xf numFmtId="0" fontId="18" fillId="0" borderId="20" xfId="59" applyNumberFormat="1" applyFont="1" applyFill="1" applyBorder="1" applyAlignment="1" applyProtection="1">
      <alignment horizontal="center"/>
      <protection locked="0"/>
    </xf>
    <xf numFmtId="3" fontId="18" fillId="34" borderId="12" xfId="59" applyNumberFormat="1" applyFont="1" applyFill="1" applyBorder="1" applyAlignment="1" applyProtection="1">
      <alignment horizontal="center"/>
      <protection locked="0"/>
    </xf>
    <xf numFmtId="174" fontId="18" fillId="34" borderId="12" xfId="63" applyNumberFormat="1" applyFont="1" applyFill="1" applyBorder="1" applyAlignment="1" applyProtection="1">
      <alignment horizontal="center"/>
      <protection locked="0"/>
    </xf>
    <xf numFmtId="0" fontId="18" fillId="33" borderId="21" xfId="0" applyFont="1" applyFill="1" applyBorder="1" applyAlignment="1">
      <alignment horizontal="left" vertical="center" indent="1"/>
    </xf>
    <xf numFmtId="0" fontId="18" fillId="33" borderId="12" xfId="59" applyFont="1" applyFill="1" applyBorder="1" applyAlignment="1" applyProtection="1">
      <alignment horizontal="left" vertical="center"/>
      <protection hidden="1"/>
    </xf>
    <xf numFmtId="0" fontId="18" fillId="33" borderId="12" xfId="59" applyNumberFormat="1" applyFont="1" applyFill="1" applyBorder="1" applyAlignment="1" applyProtection="1">
      <alignment horizontal="center"/>
      <protection locked="0"/>
    </xf>
    <xf numFmtId="0" fontId="18" fillId="33" borderId="12" xfId="59" applyFont="1" applyFill="1" applyBorder="1" applyAlignment="1" applyProtection="1">
      <alignment horizontal="left" vertical="center" indent="1"/>
      <protection hidden="1"/>
    </xf>
    <xf numFmtId="0" fontId="18" fillId="33" borderId="21" xfId="0" applyFont="1" applyFill="1" applyBorder="1" applyAlignment="1">
      <alignment horizontal="left" vertical="center" wrapText="1" indent="1"/>
    </xf>
    <xf numFmtId="0" fontId="18" fillId="33" borderId="17" xfId="0" applyFont="1" applyFill="1" applyBorder="1" applyAlignment="1">
      <alignment horizontal="left" vertical="center" wrapText="1" indent="1"/>
    </xf>
    <xf numFmtId="0" fontId="12" fillId="33" borderId="21" xfId="0" applyFont="1" applyFill="1" applyBorder="1" applyAlignment="1">
      <alignment horizontal="left" vertical="center" indent="1"/>
    </xf>
    <xf numFmtId="0" fontId="29" fillId="33" borderId="0" xfId="0" applyFont="1" applyFill="1" applyBorder="1" applyAlignment="1">
      <alignment horizontal="left" wrapText="1" indent="1"/>
    </xf>
    <xf numFmtId="0" fontId="29" fillId="33" borderId="11" xfId="0" applyFont="1" applyFill="1" applyBorder="1" applyAlignment="1">
      <alignment horizontal="left" wrapText="1" indent="1"/>
    </xf>
    <xf numFmtId="0" fontId="29" fillId="34" borderId="10" xfId="0" applyFont="1" applyFill="1" applyBorder="1" applyAlignment="1">
      <alignment horizontal="left" wrapText="1" indent="1"/>
    </xf>
    <xf numFmtId="0" fontId="30" fillId="33" borderId="10" xfId="0" applyFont="1" applyFill="1" applyBorder="1" applyAlignment="1">
      <alignment wrapText="1"/>
    </xf>
    <xf numFmtId="0" fontId="20" fillId="33" borderId="0" xfId="0" applyFont="1" applyFill="1" applyAlignment="1">
      <alignment/>
    </xf>
    <xf numFmtId="0" fontId="12" fillId="33" borderId="16" xfId="60" applyFont="1" applyFill="1" applyBorder="1" applyAlignment="1" applyProtection="1">
      <alignment horizontal="left" vertical="center" wrapText="1" indent="1"/>
      <protection locked="0"/>
    </xf>
    <xf numFmtId="0" fontId="12" fillId="33" borderId="16" xfId="0" applyFont="1" applyFill="1" applyBorder="1" applyAlignment="1">
      <alignment vertical="center" wrapText="1"/>
    </xf>
    <xf numFmtId="0" fontId="12" fillId="33" borderId="16" xfId="0" applyFont="1" applyFill="1" applyBorder="1" applyAlignment="1">
      <alignment horizontal="left" vertical="center" wrapText="1" indent="1"/>
    </xf>
    <xf numFmtId="0" fontId="12" fillId="33" borderId="23" xfId="60" applyFont="1" applyFill="1" applyBorder="1" applyAlignment="1" applyProtection="1">
      <alignment horizontal="left" wrapText="1" indent="1"/>
      <protection hidden="1"/>
    </xf>
    <xf numFmtId="0" fontId="12" fillId="33" borderId="24" xfId="0" applyFont="1" applyFill="1" applyBorder="1" applyAlignment="1">
      <alignment horizontal="left" vertical="top" wrapText="1" indent="2"/>
    </xf>
    <xf numFmtId="0" fontId="12" fillId="33" borderId="25" xfId="0" applyFont="1" applyFill="1" applyBorder="1" applyAlignment="1">
      <alignment horizontal="left" vertical="center" wrapText="1" indent="1"/>
    </xf>
    <xf numFmtId="3" fontId="22" fillId="33" borderId="24" xfId="0" applyNumberFormat="1" applyFont="1" applyFill="1" applyBorder="1" applyAlignment="1">
      <alignment horizontal="center" vertical="top"/>
    </xf>
    <xf numFmtId="3" fontId="22" fillId="33" borderId="25" xfId="0" applyNumberFormat="1" applyFont="1" applyFill="1" applyBorder="1" applyAlignment="1">
      <alignment horizontal="center" vertical="top"/>
    </xf>
    <xf numFmtId="0" fontId="12" fillId="33" borderId="13" xfId="60" applyFont="1" applyFill="1" applyBorder="1" applyAlignment="1" applyProtection="1">
      <alignment horizontal="left" vertical="top" wrapText="1" indent="2"/>
      <protection locked="0"/>
    </xf>
    <xf numFmtId="0" fontId="12" fillId="33" borderId="20" xfId="60" applyFont="1" applyFill="1" applyBorder="1" applyAlignment="1" applyProtection="1">
      <alignment vertical="center" wrapText="1"/>
      <protection locked="0"/>
    </xf>
    <xf numFmtId="3" fontId="12" fillId="33" borderId="13" xfId="0" applyNumberFormat="1" applyFont="1" applyFill="1" applyBorder="1" applyAlignment="1">
      <alignment horizontal="center" vertical="top"/>
    </xf>
    <xf numFmtId="3" fontId="12" fillId="33" borderId="20" xfId="0" applyNumberFormat="1" applyFont="1" applyFill="1" applyBorder="1" applyAlignment="1">
      <alignment horizontal="center" vertical="top"/>
    </xf>
    <xf numFmtId="3" fontId="12" fillId="33" borderId="14" xfId="0" applyNumberFormat="1" applyFont="1" applyFill="1" applyBorder="1" applyAlignment="1">
      <alignment horizontal="center" vertical="top"/>
    </xf>
    <xf numFmtId="0" fontId="16" fillId="33" borderId="26" xfId="60" applyFont="1" applyFill="1" applyBorder="1" applyAlignment="1" applyProtection="1">
      <alignment horizontal="left" vertical="top" wrapText="1" indent="3"/>
      <protection locked="0"/>
    </xf>
    <xf numFmtId="0" fontId="12" fillId="33" borderId="27" xfId="60" applyFont="1" applyFill="1" applyBorder="1" applyAlignment="1" applyProtection="1">
      <alignment horizontal="left" vertical="center" wrapText="1" indent="1"/>
      <protection locked="0"/>
    </xf>
    <xf numFmtId="3" fontId="12" fillId="33" borderId="26" xfId="0" applyNumberFormat="1" applyFont="1" applyFill="1" applyBorder="1" applyAlignment="1">
      <alignment horizontal="center" vertical="top"/>
    </xf>
    <xf numFmtId="3" fontId="12" fillId="33" borderId="27" xfId="0" applyNumberFormat="1" applyFont="1" applyFill="1" applyBorder="1" applyAlignment="1">
      <alignment horizontal="center" vertical="top"/>
    </xf>
    <xf numFmtId="3" fontId="12" fillId="33" borderId="28" xfId="0" applyNumberFormat="1" applyFont="1" applyFill="1" applyBorder="1" applyAlignment="1">
      <alignment horizontal="center" vertical="top"/>
    </xf>
    <xf numFmtId="0" fontId="16" fillId="33" borderId="24" xfId="60" applyFont="1" applyFill="1" applyBorder="1" applyAlignment="1" applyProtection="1">
      <alignment horizontal="left" vertical="top" wrapText="1" indent="3"/>
      <protection locked="0"/>
    </xf>
    <xf numFmtId="0" fontId="12" fillId="33" borderId="25" xfId="60" applyFont="1" applyFill="1" applyBorder="1" applyAlignment="1" applyProtection="1">
      <alignment horizontal="left" vertical="center" wrapText="1" indent="1"/>
      <protection locked="0"/>
    </xf>
    <xf numFmtId="3" fontId="12" fillId="33" borderId="24" xfId="0" applyNumberFormat="1" applyFont="1" applyFill="1" applyBorder="1" applyAlignment="1">
      <alignment horizontal="center" vertical="top"/>
    </xf>
    <xf numFmtId="3" fontId="12" fillId="33" borderId="25" xfId="0" applyNumberFormat="1" applyFont="1" applyFill="1" applyBorder="1" applyAlignment="1">
      <alignment horizontal="center" vertical="top"/>
    </xf>
    <xf numFmtId="3" fontId="12" fillId="33" borderId="29" xfId="0" applyNumberFormat="1" applyFont="1" applyFill="1" applyBorder="1" applyAlignment="1">
      <alignment horizontal="center" vertical="top"/>
    </xf>
    <xf numFmtId="0" fontId="16" fillId="33" borderId="30" xfId="60" applyFont="1" applyFill="1" applyBorder="1" applyAlignment="1" applyProtection="1">
      <alignment horizontal="left" vertical="top" wrapText="1" indent="3"/>
      <protection locked="0"/>
    </xf>
    <xf numFmtId="0" fontId="12" fillId="33" borderId="31" xfId="60" applyFont="1" applyFill="1" applyBorder="1" applyAlignment="1" applyProtection="1">
      <alignment horizontal="left" vertical="center" wrapText="1" indent="1"/>
      <protection locked="0"/>
    </xf>
    <xf numFmtId="3" fontId="12" fillId="33" borderId="30" xfId="0" applyNumberFormat="1" applyFont="1" applyFill="1" applyBorder="1" applyAlignment="1">
      <alignment horizontal="center" vertical="top"/>
    </xf>
    <xf numFmtId="3" fontId="12" fillId="33" borderId="31" xfId="0" applyNumberFormat="1" applyFont="1" applyFill="1" applyBorder="1" applyAlignment="1">
      <alignment horizontal="center" vertical="top"/>
    </xf>
    <xf numFmtId="3" fontId="12" fillId="33" borderId="32" xfId="0" applyNumberFormat="1" applyFont="1" applyFill="1" applyBorder="1" applyAlignment="1">
      <alignment horizontal="center" vertical="top"/>
    </xf>
    <xf numFmtId="0" fontId="16" fillId="33" borderId="30" xfId="0" applyFont="1" applyFill="1" applyBorder="1" applyAlignment="1">
      <alignment horizontal="left" vertical="top" wrapText="1" indent="3"/>
    </xf>
    <xf numFmtId="0" fontId="12" fillId="33" borderId="33" xfId="0" applyFont="1" applyFill="1" applyBorder="1" applyAlignment="1">
      <alignment horizontal="left" vertical="top" wrapText="1" indent="2"/>
    </xf>
    <xf numFmtId="0" fontId="12" fillId="33" borderId="34" xfId="60" applyFont="1" applyFill="1" applyBorder="1" applyAlignment="1" applyProtection="1">
      <alignment horizontal="left" vertical="center" wrapText="1" indent="1"/>
      <protection locked="0"/>
    </xf>
    <xf numFmtId="3" fontId="17" fillId="33" borderId="33" xfId="60" applyNumberFormat="1" applyFont="1" applyFill="1" applyBorder="1" applyAlignment="1">
      <alignment horizontal="center" vertical="top" wrapText="1"/>
      <protection/>
    </xf>
    <xf numFmtId="3" fontId="17" fillId="33" borderId="34" xfId="60" applyNumberFormat="1" applyFont="1" applyFill="1" applyBorder="1" applyAlignment="1">
      <alignment horizontal="center" vertical="top" wrapText="1"/>
      <protection/>
    </xf>
    <xf numFmtId="3" fontId="17" fillId="33" borderId="35" xfId="60" applyNumberFormat="1" applyFont="1" applyFill="1" applyBorder="1" applyAlignment="1">
      <alignment horizontal="center" vertical="top" wrapText="1"/>
      <protection/>
    </xf>
    <xf numFmtId="0" fontId="19" fillId="33" borderId="24" xfId="0" applyFont="1" applyFill="1" applyBorder="1" applyAlignment="1">
      <alignment horizontal="left" vertical="center" wrapText="1" indent="1"/>
    </xf>
    <xf numFmtId="0" fontId="12" fillId="33" borderId="24" xfId="60" applyFont="1" applyFill="1" applyBorder="1" applyAlignment="1" applyProtection="1">
      <alignment horizontal="left" wrapText="1" indent="1"/>
      <protection hidden="1"/>
    </xf>
    <xf numFmtId="3" fontId="12" fillId="34" borderId="24" xfId="0" applyNumberFormat="1" applyFont="1" applyFill="1" applyBorder="1" applyAlignment="1">
      <alignment horizontal="center" vertical="top"/>
    </xf>
    <xf numFmtId="3" fontId="12" fillId="34" borderId="25" xfId="0" applyNumberFormat="1" applyFont="1" applyFill="1" applyBorder="1" applyAlignment="1">
      <alignment horizontal="center" vertical="top"/>
    </xf>
    <xf numFmtId="3" fontId="12" fillId="34" borderId="29" xfId="0" applyNumberFormat="1" applyFont="1" applyFill="1" applyBorder="1" applyAlignment="1">
      <alignment horizontal="center" vertical="top"/>
    </xf>
    <xf numFmtId="0" fontId="12" fillId="33" borderId="31" xfId="0" applyFont="1" applyFill="1" applyBorder="1" applyAlignment="1">
      <alignment horizontal="left" vertical="center" wrapText="1" indent="1"/>
    </xf>
    <xf numFmtId="3" fontId="22" fillId="33" borderId="30" xfId="0" applyNumberFormat="1" applyFont="1" applyFill="1" applyBorder="1" applyAlignment="1">
      <alignment horizontal="center" vertical="top"/>
    </xf>
    <xf numFmtId="3" fontId="22" fillId="33" borderId="31" xfId="0" applyNumberFormat="1" applyFont="1" applyFill="1" applyBorder="1" applyAlignment="1">
      <alignment horizontal="center" vertical="top"/>
    </xf>
    <xf numFmtId="3" fontId="22" fillId="33" borderId="32" xfId="0" applyNumberFormat="1" applyFont="1" applyFill="1" applyBorder="1" applyAlignment="1">
      <alignment horizontal="center" vertical="top"/>
    </xf>
    <xf numFmtId="0" fontId="12" fillId="33" borderId="26" xfId="0" applyFont="1" applyFill="1" applyBorder="1" applyAlignment="1">
      <alignment horizontal="left" vertical="top" wrapText="1" indent="2"/>
    </xf>
    <xf numFmtId="0" fontId="12" fillId="33" borderId="27" xfId="0" applyFont="1" applyFill="1" applyBorder="1" applyAlignment="1">
      <alignment horizontal="left" vertical="center" wrapText="1" indent="1"/>
    </xf>
    <xf numFmtId="3" fontId="22" fillId="33" borderId="26" xfId="0" applyNumberFormat="1" applyFont="1" applyFill="1" applyBorder="1" applyAlignment="1">
      <alignment horizontal="center" vertical="top"/>
    </xf>
    <xf numFmtId="3" fontId="22" fillId="33" borderId="27" xfId="0" applyNumberFormat="1" applyFont="1" applyFill="1" applyBorder="1" applyAlignment="1">
      <alignment horizontal="center" vertical="top"/>
    </xf>
    <xf numFmtId="3" fontId="22" fillId="33" borderId="28" xfId="0" applyNumberFormat="1" applyFont="1" applyFill="1" applyBorder="1" applyAlignment="1">
      <alignment horizontal="center" vertical="top"/>
    </xf>
    <xf numFmtId="0" fontId="19" fillId="33" borderId="23" xfId="0" applyFont="1" applyFill="1" applyBorder="1" applyAlignment="1">
      <alignment horizontal="left" vertical="center" wrapText="1" indent="1"/>
    </xf>
    <xf numFmtId="3" fontId="12" fillId="34" borderId="23" xfId="0" applyNumberFormat="1" applyFont="1" applyFill="1" applyBorder="1" applyAlignment="1">
      <alignment horizontal="center" vertical="top"/>
    </xf>
    <xf numFmtId="3" fontId="12" fillId="34" borderId="36" xfId="0" applyNumberFormat="1" applyFont="1" applyFill="1" applyBorder="1" applyAlignment="1">
      <alignment horizontal="center" vertical="top"/>
    </xf>
    <xf numFmtId="0" fontId="12" fillId="33" borderId="30" xfId="0" applyFont="1" applyFill="1" applyBorder="1" applyAlignment="1">
      <alignment horizontal="left" vertical="top" wrapText="1" indent="2"/>
    </xf>
    <xf numFmtId="3" fontId="17" fillId="33" borderId="30" xfId="0" applyNumberFormat="1" applyFont="1" applyFill="1" applyBorder="1" applyAlignment="1">
      <alignment horizontal="center" vertical="top"/>
    </xf>
    <xf numFmtId="3" fontId="17" fillId="33" borderId="31" xfId="0" applyNumberFormat="1" applyFont="1" applyFill="1" applyBorder="1" applyAlignment="1">
      <alignment horizontal="center" vertical="top"/>
    </xf>
    <xf numFmtId="3" fontId="17" fillId="33" borderId="32" xfId="0" applyNumberFormat="1" applyFont="1" applyFill="1" applyBorder="1" applyAlignment="1">
      <alignment horizontal="center" vertical="top"/>
    </xf>
    <xf numFmtId="0" fontId="12" fillId="33" borderId="34" xfId="0" applyFont="1" applyFill="1" applyBorder="1" applyAlignment="1">
      <alignment horizontal="left" vertical="center" wrapText="1" indent="1"/>
    </xf>
    <xf numFmtId="3" fontId="18" fillId="33" borderId="33" xfId="0" applyNumberFormat="1" applyFont="1" applyFill="1" applyBorder="1" applyAlignment="1">
      <alignment horizontal="center" vertical="top"/>
    </xf>
    <xf numFmtId="3" fontId="18" fillId="33" borderId="34" xfId="0" applyNumberFormat="1" applyFont="1" applyFill="1" applyBorder="1" applyAlignment="1">
      <alignment horizontal="center" vertical="top"/>
    </xf>
    <xf numFmtId="3" fontId="18" fillId="33" borderId="35" xfId="0" applyNumberFormat="1" applyFont="1" applyFill="1" applyBorder="1" applyAlignment="1">
      <alignment horizontal="center" vertical="top"/>
    </xf>
    <xf numFmtId="0" fontId="12" fillId="33" borderId="27" xfId="0" applyFont="1" applyFill="1" applyBorder="1" applyAlignment="1">
      <alignment vertical="center" wrapText="1"/>
    </xf>
    <xf numFmtId="0" fontId="16" fillId="33" borderId="30" xfId="0" applyFont="1" applyFill="1" applyBorder="1" applyAlignment="1">
      <alignment horizontal="left" vertical="center" wrapText="1" indent="3"/>
    </xf>
    <xf numFmtId="0" fontId="16" fillId="33" borderId="33" xfId="0" applyFont="1" applyFill="1" applyBorder="1" applyAlignment="1">
      <alignment horizontal="left" vertical="center" wrapText="1" indent="3"/>
    </xf>
    <xf numFmtId="3" fontId="12" fillId="33" borderId="33" xfId="0" applyNumberFormat="1" applyFont="1" applyFill="1" applyBorder="1" applyAlignment="1">
      <alignment horizontal="center" vertical="top"/>
    </xf>
    <xf numFmtId="3" fontId="12" fillId="33" borderId="34" xfId="0" applyNumberFormat="1" applyFont="1" applyFill="1" applyBorder="1" applyAlignment="1">
      <alignment horizontal="center" vertical="top"/>
    </xf>
    <xf numFmtId="3" fontId="12" fillId="33" borderId="35" xfId="0" applyNumberFormat="1" applyFont="1" applyFill="1" applyBorder="1" applyAlignment="1">
      <alignment horizontal="center" vertical="top"/>
    </xf>
    <xf numFmtId="0" fontId="18" fillId="33" borderId="13" xfId="59" applyFont="1" applyFill="1" applyBorder="1" applyAlignment="1" applyProtection="1">
      <alignment horizontal="left" vertical="center" wrapText="1"/>
      <protection hidden="1"/>
    </xf>
    <xf numFmtId="0" fontId="17" fillId="33" borderId="17" xfId="0" applyFont="1" applyFill="1" applyBorder="1" applyAlignment="1">
      <alignment horizontal="left" vertical="center" wrapText="1" indent="1"/>
    </xf>
    <xf numFmtId="0" fontId="17" fillId="33" borderId="30" xfId="0" applyFont="1" applyFill="1" applyBorder="1" applyAlignment="1">
      <alignment horizontal="left" vertical="center" wrapText="1" indent="1"/>
    </xf>
    <xf numFmtId="0" fontId="17" fillId="33" borderId="30" xfId="0" applyFont="1" applyFill="1" applyBorder="1" applyAlignment="1">
      <alignment horizontal="left" wrapText="1" indent="1"/>
    </xf>
    <xf numFmtId="3" fontId="12" fillId="33" borderId="30" xfId="0" applyNumberFormat="1" applyFont="1" applyFill="1" applyBorder="1" applyAlignment="1">
      <alignment horizontal="center" wrapText="1"/>
    </xf>
    <xf numFmtId="3" fontId="12" fillId="33" borderId="31" xfId="0" applyNumberFormat="1" applyFont="1" applyFill="1" applyBorder="1" applyAlignment="1">
      <alignment horizontal="center" wrapText="1"/>
    </xf>
    <xf numFmtId="0" fontId="19" fillId="33" borderId="21" xfId="60" applyFont="1" applyFill="1" applyBorder="1" applyAlignment="1" applyProtection="1">
      <alignment horizontal="left" vertical="center" wrapText="1" indent="1"/>
      <protection hidden="1"/>
    </xf>
    <xf numFmtId="0" fontId="12" fillId="33" borderId="21" xfId="60" applyFont="1" applyFill="1" applyBorder="1" applyAlignment="1" applyProtection="1">
      <alignment horizontal="left" wrapText="1" indent="1"/>
      <protection hidden="1"/>
    </xf>
    <xf numFmtId="3" fontId="0" fillId="34" borderId="21" xfId="0" applyNumberFormat="1" applyFill="1" applyBorder="1" applyAlignment="1">
      <alignment horizontal="center"/>
    </xf>
    <xf numFmtId="3" fontId="0" fillId="34" borderId="12" xfId="0" applyNumberFormat="1" applyFill="1" applyBorder="1" applyAlignment="1">
      <alignment horizontal="center"/>
    </xf>
    <xf numFmtId="3" fontId="0" fillId="34" borderId="22" xfId="0" applyNumberFormat="1" applyFill="1" applyBorder="1" applyAlignment="1">
      <alignment horizontal="center"/>
    </xf>
    <xf numFmtId="0" fontId="19" fillId="33" borderId="21" xfId="0" applyFont="1" applyFill="1" applyBorder="1" applyAlignment="1">
      <alignment horizontal="left" vertical="center" wrapText="1" indent="1"/>
    </xf>
    <xf numFmtId="0" fontId="16" fillId="33" borderId="26" xfId="0" applyFont="1" applyFill="1" applyBorder="1" applyAlignment="1">
      <alignment horizontal="left" vertical="top" wrapText="1" indent="3"/>
    </xf>
    <xf numFmtId="0" fontId="16" fillId="33" borderId="24" xfId="0" applyFont="1" applyFill="1" applyBorder="1" applyAlignment="1">
      <alignment horizontal="left" vertical="top" wrapText="1" indent="3"/>
    </xf>
    <xf numFmtId="3" fontId="17" fillId="33" borderId="24" xfId="0" applyNumberFormat="1" applyFont="1" applyFill="1" applyBorder="1" applyAlignment="1">
      <alignment horizontal="center" vertical="top"/>
    </xf>
    <xf numFmtId="3" fontId="17" fillId="33" borderId="25" xfId="0" applyNumberFormat="1" applyFont="1" applyFill="1" applyBorder="1" applyAlignment="1">
      <alignment horizontal="center" vertical="top"/>
    </xf>
    <xf numFmtId="3" fontId="17" fillId="33" borderId="29" xfId="0" applyNumberFormat="1" applyFont="1" applyFill="1" applyBorder="1" applyAlignment="1">
      <alignment horizontal="center" vertical="top"/>
    </xf>
    <xf numFmtId="3" fontId="17" fillId="33" borderId="26" xfId="0" applyNumberFormat="1" applyFont="1" applyFill="1" applyBorder="1" applyAlignment="1">
      <alignment horizontal="center" vertical="top"/>
    </xf>
    <xf numFmtId="3" fontId="17" fillId="33" borderId="27" xfId="0" applyNumberFormat="1" applyFont="1" applyFill="1" applyBorder="1" applyAlignment="1">
      <alignment horizontal="center" vertical="top"/>
    </xf>
    <xf numFmtId="3" fontId="17" fillId="33" borderId="28" xfId="0" applyNumberFormat="1" applyFont="1" applyFill="1" applyBorder="1" applyAlignment="1">
      <alignment horizontal="center" vertical="top"/>
    </xf>
    <xf numFmtId="0" fontId="38" fillId="33" borderId="0" xfId="0" applyFont="1" applyFill="1" applyAlignment="1">
      <alignment/>
    </xf>
    <xf numFmtId="3" fontId="22" fillId="33" borderId="33" xfId="0" applyNumberFormat="1" applyFont="1" applyFill="1" applyBorder="1" applyAlignment="1">
      <alignment horizontal="center" vertical="top"/>
    </xf>
    <xf numFmtId="3" fontId="22" fillId="33" borderId="34" xfId="0" applyNumberFormat="1" applyFont="1" applyFill="1" applyBorder="1" applyAlignment="1">
      <alignment horizontal="center" vertical="top"/>
    </xf>
    <xf numFmtId="0" fontId="12" fillId="33" borderId="30" xfId="0" applyFont="1" applyFill="1" applyBorder="1" applyAlignment="1">
      <alignment horizontal="left" vertical="center" wrapText="1" indent="1"/>
    </xf>
    <xf numFmtId="0" fontId="12" fillId="33" borderId="10" xfId="0" applyFont="1" applyFill="1" applyBorder="1" applyAlignment="1">
      <alignment vertical="center" wrapText="1"/>
    </xf>
    <xf numFmtId="0" fontId="12" fillId="33" borderId="10" xfId="0" applyFont="1" applyFill="1" applyBorder="1" applyAlignment="1">
      <alignment horizontal="left" vertical="center" wrapText="1" indent="1"/>
    </xf>
    <xf numFmtId="0" fontId="12" fillId="33" borderId="24" xfId="0" applyFont="1" applyFill="1" applyBorder="1" applyAlignment="1">
      <alignment horizontal="left" vertical="center" wrapText="1" indent="1"/>
    </xf>
    <xf numFmtId="0" fontId="12" fillId="33" borderId="33" xfId="0" applyFont="1" applyFill="1" applyBorder="1" applyAlignment="1">
      <alignment horizontal="left" vertical="center" wrapText="1" indent="1"/>
    </xf>
    <xf numFmtId="0" fontId="16" fillId="33" borderId="30" xfId="0" applyFont="1" applyFill="1" applyBorder="1" applyAlignment="1">
      <alignment horizontal="left" vertical="top" wrapText="1" indent="2"/>
    </xf>
    <xf numFmtId="0" fontId="16" fillId="33" borderId="26" xfId="0" applyFont="1" applyFill="1" applyBorder="1" applyAlignment="1">
      <alignment horizontal="left" vertical="center" wrapText="1" indent="3"/>
    </xf>
    <xf numFmtId="0" fontId="11" fillId="33" borderId="0" xfId="58" applyFont="1" applyFill="1" applyBorder="1" applyAlignment="1" applyProtection="1">
      <alignment horizontal="left"/>
      <protection hidden="1"/>
    </xf>
    <xf numFmtId="0" fontId="2" fillId="33" borderId="0" xfId="0" applyFont="1" applyFill="1" applyBorder="1" applyAlignment="1">
      <alignment horizontal="center"/>
    </xf>
    <xf numFmtId="0" fontId="1" fillId="33" borderId="0" xfId="0" applyFont="1" applyFill="1" applyAlignment="1">
      <alignment/>
    </xf>
    <xf numFmtId="0" fontId="39" fillId="33" borderId="0" xfId="0" applyFont="1" applyFill="1" applyAlignment="1">
      <alignment vertical="center"/>
    </xf>
    <xf numFmtId="0" fontId="10" fillId="33" borderId="0" xfId="54" applyFill="1" applyAlignment="1" applyProtection="1">
      <alignment vertical="center"/>
      <protection/>
    </xf>
    <xf numFmtId="0" fontId="21" fillId="33" borderId="12" xfId="0" applyFont="1" applyFill="1" applyBorder="1" applyAlignment="1">
      <alignment horizontal="left" vertical="center"/>
    </xf>
    <xf numFmtId="0" fontId="12" fillId="33" borderId="0" xfId="0" applyFont="1" applyFill="1" applyAlignment="1">
      <alignment/>
    </xf>
    <xf numFmtId="0" fontId="33" fillId="33" borderId="0" xfId="0" applyFont="1" applyFill="1" applyAlignment="1">
      <alignment horizontal="left"/>
    </xf>
    <xf numFmtId="0" fontId="27" fillId="33" borderId="12" xfId="59" applyFont="1" applyFill="1" applyBorder="1" applyAlignment="1">
      <alignment horizontal="left" wrapText="1"/>
      <protection/>
    </xf>
    <xf numFmtId="0" fontId="18" fillId="33" borderId="12" xfId="59" applyFont="1" applyFill="1" applyBorder="1" applyAlignment="1">
      <alignment horizontal="left" vertical="center" indent="1"/>
      <protection/>
    </xf>
    <xf numFmtId="0" fontId="27" fillId="33" borderId="12" xfId="59" applyFont="1" applyFill="1" applyBorder="1" applyAlignment="1" applyProtection="1">
      <alignment horizontal="left" vertical="center" wrapText="1"/>
      <protection hidden="1"/>
    </xf>
    <xf numFmtId="0" fontId="17" fillId="33" borderId="12" xfId="0" applyFont="1" applyFill="1" applyBorder="1" applyAlignment="1">
      <alignment vertical="center" wrapText="1"/>
    </xf>
    <xf numFmtId="0" fontId="18" fillId="0" borderId="21" xfId="59" applyNumberFormat="1" applyFont="1" applyFill="1" applyBorder="1" applyAlignment="1" applyProtection="1">
      <alignment horizontal="center"/>
      <protection locked="0"/>
    </xf>
    <xf numFmtId="3" fontId="18" fillId="34" borderId="21" xfId="59" applyNumberFormat="1" applyFont="1" applyFill="1" applyBorder="1" applyAlignment="1" applyProtection="1">
      <alignment horizontal="center"/>
      <protection locked="0"/>
    </xf>
    <xf numFmtId="174" fontId="18" fillId="34" borderId="21" xfId="63" applyNumberFormat="1" applyFont="1" applyFill="1" applyBorder="1" applyAlignment="1" applyProtection="1">
      <alignment horizontal="center"/>
      <protection locked="0"/>
    </xf>
    <xf numFmtId="0" fontId="18" fillId="0" borderId="0" xfId="59" applyNumberFormat="1" applyFont="1" applyFill="1" applyBorder="1" applyAlignment="1" applyProtection="1">
      <alignment horizontal="center"/>
      <protection locked="0"/>
    </xf>
    <xf numFmtId="3" fontId="18" fillId="33" borderId="0" xfId="59" applyNumberFormat="1" applyFont="1" applyFill="1" applyBorder="1" applyAlignment="1" applyProtection="1">
      <alignment horizontal="center"/>
      <protection locked="0"/>
    </xf>
    <xf numFmtId="174" fontId="18" fillId="33" borderId="0" xfId="63" applyNumberFormat="1" applyFont="1" applyFill="1" applyBorder="1" applyAlignment="1" applyProtection="1">
      <alignment horizontal="center"/>
      <protection locked="0"/>
    </xf>
    <xf numFmtId="0" fontId="18" fillId="33" borderId="0" xfId="59" applyNumberFormat="1" applyFont="1" applyFill="1" applyBorder="1" applyAlignment="1" applyProtection="1">
      <alignment horizontal="center"/>
      <protection locked="0"/>
    </xf>
    <xf numFmtId="0" fontId="18" fillId="33" borderId="10" xfId="59" applyNumberFormat="1" applyFont="1" applyFill="1" applyBorder="1" applyAlignment="1" applyProtection="1">
      <alignment horizontal="center"/>
      <protection locked="0"/>
    </xf>
    <xf numFmtId="3" fontId="18" fillId="33" borderId="10" xfId="59" applyNumberFormat="1" applyFont="1" applyFill="1" applyBorder="1" applyAlignment="1" applyProtection="1">
      <alignment horizontal="center"/>
      <protection locked="0"/>
    </xf>
    <xf numFmtId="174" fontId="18" fillId="33" borderId="10" xfId="63" applyNumberFormat="1" applyFont="1" applyFill="1" applyBorder="1" applyAlignment="1" applyProtection="1">
      <alignment horizontal="center"/>
      <protection locked="0"/>
    </xf>
    <xf numFmtId="0" fontId="18" fillId="0" borderId="13" xfId="59" applyNumberFormat="1" applyFont="1" applyFill="1" applyBorder="1" applyAlignment="1" applyProtection="1">
      <alignment horizontal="center"/>
      <protection locked="0"/>
    </xf>
    <xf numFmtId="175" fontId="12" fillId="33" borderId="0" xfId="0" applyNumberFormat="1" applyFont="1" applyFill="1" applyBorder="1" applyAlignment="1">
      <alignment horizontal="center"/>
    </xf>
    <xf numFmtId="175" fontId="12" fillId="33" borderId="10" xfId="0" applyNumberFormat="1" applyFont="1" applyFill="1" applyBorder="1" applyAlignment="1">
      <alignment horizontal="center"/>
    </xf>
    <xf numFmtId="0" fontId="18" fillId="33" borderId="22" xfId="59"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12" fillId="0" borderId="0" xfId="0" applyNumberFormat="1" applyFont="1" applyFill="1" applyBorder="1" applyAlignment="1">
      <alignment horizontal="center" vertical="top"/>
    </xf>
    <xf numFmtId="3" fontId="17" fillId="0" borderId="0" xfId="60" applyNumberFormat="1" applyFont="1" applyFill="1" applyBorder="1" applyAlignment="1">
      <alignment horizontal="center" vertical="top" wrapText="1"/>
      <protection/>
    </xf>
    <xf numFmtId="3" fontId="22" fillId="0" borderId="0" xfId="0" applyNumberFormat="1" applyFont="1" applyFill="1" applyBorder="1" applyAlignment="1">
      <alignment horizontal="center" vertical="top"/>
    </xf>
    <xf numFmtId="3" fontId="17" fillId="0" borderId="0"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xf>
    <xf numFmtId="0" fontId="18" fillId="33" borderId="21" xfId="59" applyNumberFormat="1" applyFont="1" applyFill="1" applyBorder="1" applyAlignment="1" applyProtection="1">
      <alignment horizontal="center"/>
      <protection locked="0"/>
    </xf>
    <xf numFmtId="3" fontId="18" fillId="0" borderId="0" xfId="59" applyNumberFormat="1" applyFont="1" applyFill="1" applyBorder="1" applyAlignment="1" applyProtection="1">
      <alignment horizontal="center" wrapText="1"/>
      <protection locked="0"/>
    </xf>
    <xf numFmtId="3" fontId="12" fillId="0" borderId="0" xfId="0" applyNumberFormat="1" applyFont="1" applyFill="1" applyBorder="1" applyAlignment="1">
      <alignment horizontal="center" wrapText="1"/>
    </xf>
    <xf numFmtId="3" fontId="18" fillId="0" borderId="10" xfId="59" applyNumberFormat="1" applyFont="1" applyFill="1" applyBorder="1" applyAlignment="1" applyProtection="1">
      <alignment horizontal="center" wrapText="1"/>
      <protection locked="0"/>
    </xf>
    <xf numFmtId="3" fontId="12" fillId="0" borderId="10" xfId="0" applyNumberFormat="1" applyFont="1" applyFill="1" applyBorder="1" applyAlignment="1">
      <alignment horizontal="center" wrapText="1"/>
    </xf>
    <xf numFmtId="0" fontId="0" fillId="33" borderId="14" xfId="0" applyFill="1" applyBorder="1" applyAlignment="1">
      <alignment/>
    </xf>
    <xf numFmtId="0" fontId="0" fillId="33" borderId="0" xfId="0" applyFill="1" applyBorder="1" applyAlignment="1">
      <alignment/>
    </xf>
    <xf numFmtId="0" fontId="0" fillId="33" borderId="19" xfId="0" applyFill="1" applyBorder="1" applyAlignment="1">
      <alignment/>
    </xf>
    <xf numFmtId="3" fontId="18" fillId="0" borderId="0" xfId="59" applyNumberFormat="1" applyFont="1" applyFill="1" applyBorder="1" applyAlignment="1" applyProtection="1">
      <alignment horizontal="center"/>
      <protection locked="0"/>
    </xf>
    <xf numFmtId="174" fontId="18" fillId="0" borderId="0" xfId="63" applyNumberFormat="1" applyFont="1" applyFill="1" applyBorder="1" applyAlignment="1" applyProtection="1">
      <alignment horizontal="center"/>
      <protection locked="0"/>
    </xf>
    <xf numFmtId="0" fontId="18" fillId="0" borderId="10" xfId="59" applyNumberFormat="1" applyFont="1" applyFill="1" applyBorder="1" applyAlignment="1" applyProtection="1">
      <alignment horizontal="center"/>
      <protection locked="0"/>
    </xf>
    <xf numFmtId="3" fontId="18" fillId="0" borderId="10" xfId="59" applyNumberFormat="1" applyFont="1" applyFill="1" applyBorder="1" applyAlignment="1" applyProtection="1">
      <alignment horizontal="center"/>
      <protection locked="0"/>
    </xf>
    <xf numFmtId="174" fontId="18" fillId="0" borderId="10" xfId="63" applyNumberFormat="1" applyFont="1" applyFill="1" applyBorder="1" applyAlignment="1" applyProtection="1">
      <alignment horizontal="center"/>
      <protection locked="0"/>
    </xf>
    <xf numFmtId="175" fontId="12" fillId="0" borderId="0" xfId="0" applyNumberFormat="1" applyFont="1" applyFill="1" applyBorder="1" applyAlignment="1">
      <alignment horizontal="center"/>
    </xf>
    <xf numFmtId="175" fontId="12" fillId="0" borderId="10" xfId="0" applyNumberFormat="1" applyFont="1" applyFill="1" applyBorder="1" applyAlignment="1">
      <alignment horizontal="center"/>
    </xf>
    <xf numFmtId="3" fontId="0" fillId="0" borderId="10" xfId="0" applyNumberFormat="1" applyFill="1" applyBorder="1" applyAlignment="1">
      <alignment horizontal="center"/>
    </xf>
    <xf numFmtId="3" fontId="12" fillId="0" borderId="10" xfId="0" applyNumberFormat="1" applyFont="1" applyFill="1" applyBorder="1" applyAlignment="1">
      <alignment horizontal="center" vertical="top"/>
    </xf>
    <xf numFmtId="3" fontId="17" fillId="0" borderId="10" xfId="60" applyNumberFormat="1" applyFont="1" applyFill="1" applyBorder="1" applyAlignment="1">
      <alignment horizontal="center" vertical="top" wrapText="1"/>
      <protection/>
    </xf>
    <xf numFmtId="3" fontId="22" fillId="0" borderId="10" xfId="0" applyNumberFormat="1" applyFont="1" applyFill="1" applyBorder="1" applyAlignment="1">
      <alignment horizontal="center" vertical="top"/>
    </xf>
    <xf numFmtId="3" fontId="17" fillId="0" borderId="10" xfId="0" applyNumberFormat="1" applyFont="1" applyFill="1" applyBorder="1" applyAlignment="1">
      <alignment horizontal="center" vertical="top"/>
    </xf>
    <xf numFmtId="3" fontId="18" fillId="0" borderId="10" xfId="0" applyNumberFormat="1" applyFont="1" applyFill="1" applyBorder="1" applyAlignment="1">
      <alignment horizontal="center" vertical="top"/>
    </xf>
    <xf numFmtId="3" fontId="12" fillId="0" borderId="10" xfId="0" applyNumberFormat="1" applyFont="1" applyFill="1" applyBorder="1" applyAlignment="1">
      <alignment horizontal="center"/>
    </xf>
    <xf numFmtId="0" fontId="18" fillId="38" borderId="0" xfId="59" applyNumberFormat="1" applyFont="1" applyFill="1" applyBorder="1" applyAlignment="1" applyProtection="1">
      <alignment horizontal="center"/>
      <protection locked="0"/>
    </xf>
    <xf numFmtId="3" fontId="18" fillId="38" borderId="0" xfId="59" applyNumberFormat="1" applyFont="1" applyFill="1" applyBorder="1" applyAlignment="1" applyProtection="1">
      <alignment horizontal="center"/>
      <protection locked="0"/>
    </xf>
    <xf numFmtId="174" fontId="18" fillId="38" borderId="0" xfId="63" applyNumberFormat="1" applyFont="1" applyFill="1" applyBorder="1" applyAlignment="1" applyProtection="1">
      <alignment horizontal="center"/>
      <protection locked="0"/>
    </xf>
    <xf numFmtId="3" fontId="18" fillId="38" borderId="0" xfId="42" applyNumberFormat="1" applyFont="1" applyFill="1" applyBorder="1" applyAlignment="1" applyProtection="1">
      <alignment horizontal="center"/>
      <protection locked="0"/>
    </xf>
    <xf numFmtId="0" fontId="0" fillId="38" borderId="0" xfId="0" applyFill="1" applyBorder="1" applyAlignment="1">
      <alignment/>
    </xf>
    <xf numFmtId="175" fontId="12" fillId="38" borderId="0" xfId="0" applyNumberFormat="1" applyFont="1" applyFill="1" applyBorder="1" applyAlignment="1">
      <alignment horizontal="center"/>
    </xf>
    <xf numFmtId="3" fontId="0" fillId="38" borderId="0" xfId="0" applyNumberFormat="1" applyFill="1" applyBorder="1" applyAlignment="1">
      <alignment horizontal="center"/>
    </xf>
    <xf numFmtId="3" fontId="12" fillId="38" borderId="0" xfId="0" applyNumberFormat="1" applyFont="1" applyFill="1" applyBorder="1" applyAlignment="1">
      <alignment horizontal="center" vertical="top"/>
    </xf>
    <xf numFmtId="3" fontId="17" fillId="38" borderId="0" xfId="60" applyNumberFormat="1" applyFont="1" applyFill="1" applyBorder="1" applyAlignment="1">
      <alignment horizontal="center" vertical="top" wrapText="1"/>
      <protection/>
    </xf>
    <xf numFmtId="3" fontId="22" fillId="38" borderId="0" xfId="0" applyNumberFormat="1" applyFont="1" applyFill="1" applyBorder="1" applyAlignment="1">
      <alignment horizontal="center" vertical="top"/>
    </xf>
    <xf numFmtId="3" fontId="17" fillId="38" borderId="0" xfId="0" applyNumberFormat="1" applyFont="1" applyFill="1" applyBorder="1" applyAlignment="1">
      <alignment horizontal="center" vertical="top"/>
    </xf>
    <xf numFmtId="3" fontId="18" fillId="38" borderId="0" xfId="0" applyNumberFormat="1" applyFont="1" applyFill="1" applyBorder="1" applyAlignment="1">
      <alignment horizontal="center" vertical="top"/>
    </xf>
    <xf numFmtId="3" fontId="12" fillId="38" borderId="0" xfId="0" applyNumberFormat="1" applyFont="1" applyFill="1" applyBorder="1" applyAlignment="1">
      <alignment horizontal="center"/>
    </xf>
    <xf numFmtId="3" fontId="18" fillId="38" borderId="0" xfId="59" applyNumberFormat="1" applyFont="1" applyFill="1" applyBorder="1" applyAlignment="1" applyProtection="1">
      <alignment horizontal="center" wrapText="1"/>
      <protection locked="0"/>
    </xf>
    <xf numFmtId="3" fontId="12" fillId="38" borderId="0" xfId="0" applyNumberFormat="1" applyFont="1" applyFill="1" applyBorder="1" applyAlignment="1">
      <alignment horizontal="center" wrapText="1"/>
    </xf>
    <xf numFmtId="0" fontId="0" fillId="39" borderId="0" xfId="0" applyFill="1" applyBorder="1" applyAlignment="1">
      <alignment/>
    </xf>
    <xf numFmtId="0" fontId="33" fillId="33" borderId="0" xfId="0" applyFont="1" applyFill="1" applyBorder="1" applyAlignment="1">
      <alignment horizontal="left" vertical="center" wrapText="1"/>
    </xf>
    <xf numFmtId="0" fontId="9" fillId="34" borderId="0" xfId="58" applyFont="1" applyFill="1" applyBorder="1" applyAlignment="1" applyProtection="1">
      <alignment horizontal="center"/>
      <protection hidden="1"/>
    </xf>
    <xf numFmtId="0" fontId="0" fillId="33" borderId="10" xfId="0" applyFill="1" applyBorder="1" applyAlignment="1">
      <alignment horizontal="left"/>
    </xf>
    <xf numFmtId="0" fontId="0" fillId="33" borderId="11" xfId="0" applyFill="1" applyBorder="1" applyAlignment="1">
      <alignment/>
    </xf>
    <xf numFmtId="0" fontId="11" fillId="33" borderId="10" xfId="58" applyFont="1" applyFill="1" applyBorder="1" applyAlignment="1" applyProtection="1">
      <alignment horizontal="left"/>
      <protection hidden="1"/>
    </xf>
    <xf numFmtId="0" fontId="2" fillId="33" borderId="11" xfId="0" applyFont="1" applyFill="1" applyBorder="1" applyAlignment="1">
      <alignment horizontal="center"/>
    </xf>
    <xf numFmtId="0" fontId="33" fillId="33" borderId="10" xfId="0" applyFont="1" applyFill="1" applyBorder="1" applyAlignment="1">
      <alignment horizontal="left" indent="2"/>
    </xf>
    <xf numFmtId="0" fontId="1" fillId="33" borderId="0" xfId="0" applyFont="1" applyFill="1" applyBorder="1" applyAlignment="1">
      <alignment horizontal="left" indent="1"/>
    </xf>
    <xf numFmtId="0" fontId="1" fillId="33" borderId="11" xfId="0" applyFont="1" applyFill="1" applyBorder="1" applyAlignment="1">
      <alignment horizontal="left" indent="1"/>
    </xf>
    <xf numFmtId="0" fontId="33" fillId="33" borderId="17" xfId="0" applyFont="1" applyFill="1" applyBorder="1" applyAlignment="1">
      <alignment horizontal="left" indent="2"/>
    </xf>
    <xf numFmtId="0" fontId="1" fillId="33" borderId="19" xfId="0" applyFont="1" applyFill="1" applyBorder="1" applyAlignment="1">
      <alignment horizontal="left" indent="1"/>
    </xf>
    <xf numFmtId="0" fontId="1" fillId="33" borderId="37" xfId="0" applyFont="1" applyFill="1" applyBorder="1" applyAlignment="1">
      <alignment horizontal="left" indent="1"/>
    </xf>
    <xf numFmtId="0" fontId="33" fillId="33" borderId="10" xfId="0" applyFont="1" applyFill="1" applyBorder="1" applyAlignment="1">
      <alignment horizontal="left" vertical="center" wrapText="1"/>
    </xf>
    <xf numFmtId="0" fontId="33" fillId="33" borderId="11" xfId="0" applyFont="1" applyFill="1" applyBorder="1" applyAlignment="1">
      <alignment horizontal="left" vertical="center" wrapText="1"/>
    </xf>
    <xf numFmtId="0" fontId="24" fillId="40" borderId="0" xfId="0" applyFont="1" applyFill="1" applyAlignment="1">
      <alignment horizontal="center"/>
    </xf>
    <xf numFmtId="175" fontId="12" fillId="40" borderId="21" xfId="0" applyNumberFormat="1" applyFont="1" applyFill="1" applyBorder="1" applyAlignment="1">
      <alignment horizontal="center"/>
    </xf>
    <xf numFmtId="0" fontId="29" fillId="40" borderId="10" xfId="0" applyFont="1" applyFill="1" applyBorder="1" applyAlignment="1">
      <alignment wrapText="1"/>
    </xf>
    <xf numFmtId="3" fontId="12" fillId="40" borderId="21" xfId="0" applyNumberFormat="1" applyFont="1" applyFill="1" applyBorder="1" applyAlignment="1">
      <alignment horizontal="center"/>
    </xf>
    <xf numFmtId="3" fontId="12" fillId="40" borderId="12" xfId="0" applyNumberFormat="1" applyFont="1" applyFill="1" applyBorder="1" applyAlignment="1">
      <alignment horizontal="center"/>
    </xf>
    <xf numFmtId="0" fontId="0" fillId="40" borderId="0" xfId="0" applyFill="1" applyAlignment="1">
      <alignment/>
    </xf>
    <xf numFmtId="175" fontId="12" fillId="40" borderId="12" xfId="0" applyNumberFormat="1" applyFont="1" applyFill="1" applyBorder="1" applyAlignment="1">
      <alignment horizontal="center"/>
    </xf>
    <xf numFmtId="0" fontId="8" fillId="34" borderId="0" xfId="58" applyFont="1" applyFill="1" applyBorder="1" applyAlignment="1" applyProtection="1">
      <alignment horizontal="center"/>
      <protection hidden="1"/>
    </xf>
    <xf numFmtId="173" fontId="2" fillId="33" borderId="19" xfId="0" applyNumberFormat="1" applyFont="1" applyFill="1" applyBorder="1" applyAlignment="1">
      <alignment horizontal="center"/>
    </xf>
    <xf numFmtId="0" fontId="6" fillId="35" borderId="0" xfId="58" applyFont="1" applyFill="1" applyBorder="1" applyAlignment="1" applyProtection="1">
      <alignment horizontal="center"/>
      <protection hidden="1"/>
    </xf>
    <xf numFmtId="0" fontId="7" fillId="35" borderId="0" xfId="58" applyFont="1" applyFill="1" applyBorder="1" applyAlignment="1" applyProtection="1">
      <alignment horizontal="center"/>
      <protection hidden="1"/>
    </xf>
    <xf numFmtId="0" fontId="33" fillId="33" borderId="10" xfId="0" applyFont="1" applyFill="1" applyBorder="1" applyAlignment="1">
      <alignment horizontal="left" vertical="center" wrapText="1"/>
    </xf>
    <xf numFmtId="0" fontId="33" fillId="33" borderId="0" xfId="0" applyFont="1" applyFill="1" applyBorder="1" applyAlignment="1">
      <alignment horizontal="left" vertical="center" wrapText="1"/>
    </xf>
    <xf numFmtId="0" fontId="33" fillId="33" borderId="11" xfId="0" applyFont="1" applyFill="1" applyBorder="1" applyAlignment="1">
      <alignment horizontal="left" vertical="center" wrapText="1"/>
    </xf>
    <xf numFmtId="0" fontId="11" fillId="41" borderId="21" xfId="58" applyFont="1" applyFill="1" applyBorder="1" applyAlignment="1" applyProtection="1">
      <alignment horizontal="left"/>
      <protection hidden="1"/>
    </xf>
    <xf numFmtId="0" fontId="11" fillId="41" borderId="38" xfId="58" applyFont="1" applyFill="1" applyBorder="1" applyAlignment="1" applyProtection="1">
      <alignment horizontal="left"/>
      <protection hidden="1"/>
    </xf>
    <xf numFmtId="0" fontId="33" fillId="33" borderId="10" xfId="0" applyFont="1" applyFill="1" applyBorder="1" applyAlignment="1">
      <alignment horizontal="left" vertical="center" wrapText="1"/>
    </xf>
    <xf numFmtId="0" fontId="0" fillId="33" borderId="21" xfId="0" applyFill="1" applyBorder="1" applyAlignment="1">
      <alignment horizontal="center"/>
    </xf>
    <xf numFmtId="0" fontId="0" fillId="33" borderId="22" xfId="0" applyFill="1" applyBorder="1" applyAlignment="1">
      <alignment horizontal="center"/>
    </xf>
    <xf numFmtId="0" fontId="0" fillId="33" borderId="38" xfId="0" applyFill="1" applyBorder="1" applyAlignment="1">
      <alignment horizontal="center"/>
    </xf>
    <xf numFmtId="0" fontId="9" fillId="34" borderId="0" xfId="58" applyFont="1" applyFill="1" applyBorder="1" applyAlignment="1" applyProtection="1">
      <alignment horizontal="center"/>
      <protection hidden="1"/>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38" xfId="0" applyFont="1" applyFill="1" applyBorder="1" applyAlignment="1">
      <alignment horizontal="center"/>
    </xf>
    <xf numFmtId="0" fontId="40" fillId="35" borderId="10" xfId="0" applyFont="1" applyFill="1" applyBorder="1" applyAlignment="1">
      <alignment wrapText="1"/>
    </xf>
    <xf numFmtId="0" fontId="40" fillId="35" borderId="0" xfId="0" applyFont="1" applyFill="1" applyBorder="1" applyAlignment="1">
      <alignment/>
    </xf>
    <xf numFmtId="0" fontId="40" fillId="35" borderId="11" xfId="0" applyFont="1" applyFill="1" applyBorder="1" applyAlignment="1">
      <alignment/>
    </xf>
    <xf numFmtId="0" fontId="13" fillId="0" borderId="0" xfId="0" applyFont="1" applyFill="1" applyBorder="1" applyAlignment="1">
      <alignment horizontal="center"/>
    </xf>
    <xf numFmtId="0" fontId="26" fillId="33" borderId="21" xfId="54" applyFont="1" applyFill="1" applyBorder="1" applyAlignment="1" applyProtection="1">
      <alignment horizontal="left" vertical="top"/>
      <protection/>
    </xf>
    <xf numFmtId="0" fontId="26" fillId="33" borderId="22" xfId="54" applyFont="1" applyFill="1" applyBorder="1" applyAlignment="1" applyProtection="1">
      <alignment horizontal="left" vertical="top"/>
      <protection/>
    </xf>
    <xf numFmtId="0" fontId="26" fillId="33" borderId="38" xfId="54" applyFont="1" applyFill="1" applyBorder="1" applyAlignment="1" applyProtection="1">
      <alignment horizontal="left" vertical="top"/>
      <protection/>
    </xf>
    <xf numFmtId="0" fontId="12" fillId="33" borderId="21" xfId="0" applyFont="1" applyFill="1" applyBorder="1" applyAlignment="1">
      <alignment horizontal="center" vertical="top"/>
    </xf>
    <xf numFmtId="0" fontId="12" fillId="33" borderId="22" xfId="0" applyFont="1" applyFill="1" applyBorder="1" applyAlignment="1">
      <alignment horizontal="center" vertical="top"/>
    </xf>
    <xf numFmtId="0" fontId="12" fillId="33" borderId="38" xfId="0" applyFont="1" applyFill="1" applyBorder="1" applyAlignment="1">
      <alignment horizontal="center" vertical="top"/>
    </xf>
    <xf numFmtId="0" fontId="29" fillId="33" borderId="13" xfId="0" applyFont="1" applyFill="1" applyBorder="1" applyAlignment="1">
      <alignment horizontal="left" wrapText="1"/>
    </xf>
    <xf numFmtId="0" fontId="29" fillId="33" borderId="14" xfId="0" applyFont="1" applyFill="1" applyBorder="1" applyAlignment="1">
      <alignment horizontal="left" wrapText="1"/>
    </xf>
    <xf numFmtId="0" fontId="29" fillId="33" borderId="15" xfId="0" applyFont="1" applyFill="1" applyBorder="1" applyAlignment="1">
      <alignment horizontal="left" wrapText="1"/>
    </xf>
    <xf numFmtId="0" fontId="29" fillId="33" borderId="10" xfId="0" applyFont="1" applyFill="1" applyBorder="1" applyAlignment="1">
      <alignment horizontal="left" wrapText="1" indent="1"/>
    </xf>
    <xf numFmtId="0" fontId="29" fillId="33" borderId="0" xfId="0" applyFont="1" applyFill="1" applyBorder="1" applyAlignment="1">
      <alignment horizontal="left" wrapText="1" indent="1"/>
    </xf>
    <xf numFmtId="0" fontId="29" fillId="33" borderId="11" xfId="0" applyFont="1" applyFill="1" applyBorder="1" applyAlignment="1">
      <alignment horizontal="left" wrapText="1" indent="1"/>
    </xf>
    <xf numFmtId="0" fontId="12" fillId="33" borderId="16" xfId="60" applyFont="1" applyFill="1" applyBorder="1" applyAlignment="1" applyProtection="1">
      <alignment horizontal="left" vertical="center" wrapText="1" indent="1"/>
      <protection hidden="1"/>
    </xf>
    <xf numFmtId="0" fontId="29" fillId="33" borderId="0" xfId="0" applyFont="1" applyFill="1" applyBorder="1" applyAlignment="1">
      <alignment horizontal="left" vertical="center" wrapText="1"/>
    </xf>
    <xf numFmtId="0" fontId="29" fillId="33" borderId="11" xfId="0" applyFont="1" applyFill="1" applyBorder="1" applyAlignment="1">
      <alignment horizontal="left" vertical="center" wrapText="1"/>
    </xf>
    <xf numFmtId="0" fontId="29" fillId="33" borderId="0" xfId="0" applyFont="1" applyFill="1" applyBorder="1" applyAlignment="1">
      <alignment horizontal="left" wrapText="1"/>
    </xf>
    <xf numFmtId="0" fontId="29" fillId="33" borderId="11" xfId="0" applyFont="1" applyFill="1" applyBorder="1" applyAlignment="1">
      <alignment horizontal="left" wrapText="1"/>
    </xf>
    <xf numFmtId="0" fontId="29" fillId="33" borderId="17" xfId="0" applyFont="1" applyFill="1" applyBorder="1" applyAlignment="1">
      <alignment horizontal="left" wrapText="1"/>
    </xf>
    <xf numFmtId="0" fontId="29" fillId="33" borderId="19" xfId="0" applyFont="1" applyFill="1" applyBorder="1" applyAlignment="1">
      <alignment horizontal="left" wrapText="1"/>
    </xf>
    <xf numFmtId="0" fontId="29" fillId="33" borderId="37" xfId="0" applyFont="1" applyFill="1" applyBorder="1" applyAlignment="1">
      <alignment horizontal="left" wrapText="1"/>
    </xf>
    <xf numFmtId="0" fontId="29" fillId="33" borderId="10" xfId="0"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4"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1</xdr:row>
      <xdr:rowOff>200025</xdr:rowOff>
    </xdr:from>
    <xdr:to>
      <xdr:col>9</xdr:col>
      <xdr:colOff>171450</xdr:colOff>
      <xdr:row>1</xdr:row>
      <xdr:rowOff>1685925</xdr:rowOff>
    </xdr:to>
    <xdr:pic>
      <xdr:nvPicPr>
        <xdr:cNvPr id="1" name="Picture 1" descr="HRI-LOGO-RGB.jpg"/>
        <xdr:cNvPicPr preferRelativeResize="1">
          <a:picLocks noChangeAspect="1"/>
        </xdr:cNvPicPr>
      </xdr:nvPicPr>
      <xdr:blipFill>
        <a:blip r:embed="rId1"/>
        <a:stretch>
          <a:fillRect/>
        </a:stretch>
      </xdr:blipFill>
      <xdr:spPr>
        <a:xfrm>
          <a:off x="3876675" y="390525"/>
          <a:ext cx="2524125" cy="148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AppData\Local\Microsoft\Windows\Temporary%20Internet%20Files\Content.Outlook\ABEG4843\Macintosh%20HDDOKUME~1\hjahn1\LOKALE~1\Temp\Ukraine\INPUT\ART-INPUT-case_201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t\AppData\Local\Microsoft\Windows\Temporary%20Internet%20Files\Content.Outlook\ABEG4843\Macintosh%20HDConsultancy%20Work\Expert%20Costing%20Workshop\RETA\RETA%20v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t\AppData\Local\Microsoft\Windows\Temporary%20Internet%20Files\Content.Outlook\ABEG4843\Macintosh%20HDUsers\lzhang\Documents\NCHECR%20Sync\Grant%20Applications\Harm%20Reduction%20International\ECHN\Harm%20Reduction%20Expenditure%20Tracking%20Tool%20May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OI"/>
      <sheetName val="ARV"/>
      <sheetName val="ART-Monitor"/>
      <sheetName val="P-ART"/>
      <sheetName val="PART-Monitor"/>
      <sheetName val="PART-drugs"/>
      <sheetName val="HBC"/>
      <sheetName val="TOT-ARV"/>
    </sheetNames>
    <sheetDataSet>
      <sheetData sheetId="0">
        <row r="20">
          <cell r="F20">
            <v>1000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Menu"/>
      <sheetName val="Help"/>
      <sheetName val="Definitions"/>
      <sheetName val="Concept"/>
      <sheetName val="Basic Data"/>
      <sheetName val="Coverage Targets"/>
      <sheetName val="Resource Availability"/>
      <sheetName val="PE-Outreach"/>
      <sheetName val="PE-DropInCenters"/>
      <sheetName val="Condom Social Marketing"/>
      <sheetName val="Targeted Media"/>
      <sheetName val="Internet"/>
      <sheetName val="VCT-Existing"/>
      <sheetName val="VCT-NEW"/>
      <sheetName val="STI-Existing"/>
      <sheetName val="STI-New"/>
      <sheetName val="STI-Mobile"/>
      <sheetName val="PEP"/>
      <sheetName val="PrEP"/>
      <sheetName val="Default Average Costs"/>
      <sheetName val="Enabling Environment"/>
      <sheetName val="Sub-Component Average Costs"/>
      <sheetName val="Resource Estimates-All"/>
      <sheetName val="Resource Estimates-Detail"/>
      <sheetName val="Resource Estimates by Sub-Pop"/>
      <sheetName val="Resource Estimates-AM Detail"/>
      <sheetName val="Resource Estimates-SW Detail"/>
      <sheetName val="Resource Estimates-LAM Detail"/>
      <sheetName val="Resource Estimates-TG Detail"/>
      <sheetName val="Resource Estimates-CS Detail"/>
      <sheetName val="Resource Estimates-User1"/>
      <sheetName val="Resource Estimates-User2"/>
      <sheetName val="Graph1-Annual Resource Gap"/>
      <sheetName val="Graph1a-Resource Gap-SubPops"/>
      <sheetName val="Graph2-Total Resource Gap (pie)"/>
      <sheetName val="Graph3-Resource Needs by SubPop"/>
      <sheetName val="Graph4-Resource Needs by Interv"/>
      <sheetName val="Graph5-Res by Pop Size Est"/>
      <sheetName val="Translations"/>
      <sheetName val="Data for graphs"/>
      <sheetName val="Lists"/>
    </sheetNames>
    <sheetDataSet>
      <sheetData sheetId="0">
        <row r="48">
          <cell r="C48">
            <v>2</v>
          </cell>
        </row>
      </sheetData>
      <sheetData sheetId="39">
        <row r="4">
          <cell r="B4" t="str">
            <v>basic_data_label_1</v>
          </cell>
          <cell r="C4" t="str">
            <v>Country or Area</v>
          </cell>
          <cell r="D4" t="str">
            <v>国家或地区</v>
          </cell>
          <cell r="E4" t="str">
            <v>Pays ou region</v>
          </cell>
          <cell r="F4" t="str">
            <v>Todavía no está traducido</v>
          </cell>
          <cell r="G4" t="str">
            <v>ประเทศ จังหวัด หรือพื้นที่รับผิดชอบ</v>
          </cell>
          <cell r="H4" t="str">
            <v>Negara / Wilayah</v>
          </cell>
        </row>
        <row r="5">
          <cell r="B5" t="str">
            <v>basic_data_label_10</v>
          </cell>
          <cell r="C5" t="str">
            <v>Less accessible men who have sex with men</v>
          </cell>
          <cell r="D5" t="str">
            <v>不易接触到的男男性行为者</v>
          </cell>
          <cell r="E5" t="str">
            <v>Pas encore traduit</v>
          </cell>
          <cell r="F5" t="str">
            <v>Todavía no está traducido</v>
          </cell>
          <cell r="G5" t="str">
            <v>MSM ที่เข้าถึงบริการสุขภาพได้ยาก</v>
          </cell>
          <cell r="H5" t="str">
            <v>LSL yang kurang terjangkau </v>
          </cell>
        </row>
        <row r="6">
          <cell r="B6" t="str">
            <v>basic_data_label_11</v>
          </cell>
          <cell r="C6" t="str">
            <v>Transgenders</v>
          </cell>
          <cell r="D6" t="str">
            <v>跨性别人群</v>
          </cell>
          <cell r="E6" t="str">
            <v>Pas encore traduit</v>
          </cell>
          <cell r="F6" t="str">
            <v>Todavía no está traducido</v>
          </cell>
          <cell r="G6" t="str">
            <v>ชายข้ามเพศ</v>
          </cell>
          <cell r="H6" t="str">
            <v>Waria</v>
          </cell>
        </row>
        <row r="7">
          <cell r="B7" t="str">
            <v>basic_data_label_12</v>
          </cell>
          <cell r="C7" t="str">
            <v>Men in closed settings </v>
          </cell>
          <cell r="D7" t="str">
            <v>封闭场所中的男性</v>
          </cell>
          <cell r="E7" t="str">
            <v>Pas encore traduit</v>
          </cell>
          <cell r="F7" t="str">
            <v>Todavía no está traducido</v>
          </cell>
          <cell r="G7" t="str">
            <v>ชายที่ถูกจำกัดพื้นที่ เช่นคุก ค่ายทหาร</v>
          </cell>
          <cell r="H7" t="str">
            <v>Lelaki dalam situasi/kondisi yang tertutup</v>
          </cell>
        </row>
        <row r="8">
          <cell r="B8" t="str">
            <v>basic_data_label_14</v>
          </cell>
          <cell r="C8" t="str">
            <v>Other settings</v>
          </cell>
          <cell r="D8" t="str">
            <v>其他设定</v>
          </cell>
          <cell r="E8" t="str">
            <v>Pas encore traduit</v>
          </cell>
          <cell r="F8" t="str">
            <v>Todavía no está traducido</v>
          </cell>
          <cell r="G8" t="str">
            <v>ชายกลุ่มอื่นๆ</v>
          </cell>
          <cell r="H8" t="str">
            <v>Seting/kondisi lain</v>
          </cell>
        </row>
        <row r="9">
          <cell r="B9" t="str">
            <v>basic_data_label_15</v>
          </cell>
          <cell r="C9" t="str">
            <v>Baseline year for coverage</v>
          </cell>
          <cell r="D9" t="str">
            <v>项目覆盖率基线年</v>
          </cell>
          <cell r="E9" t="str">
            <v>Pas encore traduit</v>
          </cell>
          <cell r="F9" t="str">
            <v>Todavía no está traducido</v>
          </cell>
          <cell r="G9" t="str">
            <v>ปีล่าสุดที่มีข้อมูล</v>
          </cell>
          <cell r="H9" t="str">
            <v>Tahun dasar cakupan</v>
          </cell>
        </row>
        <row r="10">
          <cell r="B10" t="str">
            <v>basic_data_label_16</v>
          </cell>
          <cell r="C10" t="str">
            <v>Starting year for 5-year projection</v>
          </cell>
          <cell r="D10" t="str">
            <v>五年估算的起始年</v>
          </cell>
          <cell r="E10" t="str">
            <v>Pas encore traduit</v>
          </cell>
          <cell r="F10" t="str">
            <v>Todavía no está traducido</v>
          </cell>
          <cell r="G10" t="str">
            <v>ปีเริ่มต้นโครงการ 5 ปี</v>
          </cell>
          <cell r="H10" t="str">
            <v>Tahun pertama untuk proyeksi 5 tahun</v>
          </cell>
        </row>
        <row r="11">
          <cell r="B11" t="str">
            <v>basic_data_label_17</v>
          </cell>
          <cell r="C11" t="str">
            <v>Population growth/decline %</v>
          </cell>
          <cell r="D11" t="str">
            <v>人口增长/减少率%</v>
          </cell>
          <cell r="E11" t="str">
            <v>Pas encore traduit</v>
          </cell>
          <cell r="F11" t="str">
            <v>Todavía no está traducido</v>
          </cell>
          <cell r="G11" t="str">
            <v>อัตราเพิ่ม / ลดประชากร</v>
          </cell>
          <cell r="H11" t="str">
            <v>Persentase angka peningkatan/pengurangan penduduk</v>
          </cell>
        </row>
        <row r="12">
          <cell r="B12" t="str">
            <v>basic_data_label_18</v>
          </cell>
          <cell r="C12" t="str">
            <v>Currency code</v>
          </cell>
          <cell r="D12" t="str">
            <v>货币代码</v>
          </cell>
          <cell r="E12" t="str">
            <v>Pas encore traduit</v>
          </cell>
          <cell r="F12" t="str">
            <v>Todavía no está traducido</v>
          </cell>
          <cell r="G12" t="str">
            <v>สกุลเงิน (บาท – THB)</v>
          </cell>
          <cell r="H12" t="str">
            <v>Kode mata uang</v>
          </cell>
        </row>
        <row r="13">
          <cell r="B13" t="str">
            <v>basic_data_label_19</v>
          </cell>
          <cell r="C13" t="str">
            <v>Exchange rate local currency = 1USD</v>
          </cell>
          <cell r="D13" t="str">
            <v>货币汇率（多少当地货币=1美元）</v>
          </cell>
          <cell r="E13" t="str">
            <v>Taux d'echange, monnaie locale = 1USD</v>
          </cell>
          <cell r="F13" t="str">
            <v>Todavía no está traducido</v>
          </cell>
          <cell r="G13" t="str">
            <v>อัตราแลกเปลี่ยนสกุลเงิน ต่อ 1 เหรียณสหรัฐ</v>
          </cell>
          <cell r="H13" t="str">
            <v>Kurs mata uang lokal = 1USD</v>
          </cell>
        </row>
        <row r="14">
          <cell r="B14" t="str">
            <v>basic_data_label_2</v>
          </cell>
          <cell r="C14" t="str">
            <v>Population size estimates</v>
          </cell>
          <cell r="D14" t="str">
            <v>人群规模估计</v>
          </cell>
          <cell r="E14" t="str">
            <v>Estimation de la taille de la population</v>
          </cell>
          <cell r="F14" t="str">
            <v>Todavía no está traducido</v>
          </cell>
          <cell r="G14" t="str">
            <v>ค่าประมาณประชากร</v>
          </cell>
          <cell r="H14" t="str">
            <v>Estimasi jumlah penduduk</v>
          </cell>
        </row>
        <row r="15">
          <cell r="B15" t="str">
            <v>basic_data_label_20</v>
          </cell>
          <cell r="C15" t="str">
            <v>Annual inflation rate in</v>
          </cell>
          <cell r="D15" t="str">
            <v>年通胀率（用美元为单位） </v>
          </cell>
          <cell r="E15" t="str">
            <v>Taux d'inflation annuelle en</v>
          </cell>
          <cell r="F15" t="str">
            <v>Todavía no está traducido</v>
          </cell>
          <cell r="G15" t="str">
            <v>อัตราเงินเฟ้อต่อปี สำหรับปี</v>
          </cell>
          <cell r="H15" t="str">
            <v>Angka inflasi tahunan dalam</v>
          </cell>
        </row>
        <row r="16">
          <cell r="B16" t="str">
            <v>basic_data_label_21</v>
          </cell>
          <cell r="C16" t="str">
            <v>Population size estimates: ranges</v>
          </cell>
          <cell r="D16" t="str">
            <v>人群规模估计：范围</v>
          </cell>
          <cell r="E16" t="str">
            <v>Pas encore traduit</v>
          </cell>
          <cell r="F16" t="str">
            <v>Todavía no está traducido</v>
          </cell>
          <cell r="G16" t="str">
            <v>ค่าประมาณประชากร: ช่วงอายุ</v>
          </cell>
          <cell r="H16" t="str">
            <v>Estimasi jumlah penduduk: kisaran</v>
          </cell>
        </row>
        <row r="17">
          <cell r="B17" t="str">
            <v>basic_data_label_22</v>
          </cell>
          <cell r="C17" t="str">
            <v>Ranges:</v>
          </cell>
          <cell r="D17" t="str">
            <v>范围：</v>
          </cell>
          <cell r="E17" t="str">
            <v>Pas encore traduit</v>
          </cell>
          <cell r="F17" t="str">
            <v>Todavía no está traducido</v>
          </cell>
          <cell r="G17" t="str">
            <v>จำนวนช่วงอายุ</v>
          </cell>
          <cell r="H17" t="str">
            <v>Kisaran:</v>
          </cell>
        </row>
        <row r="18">
          <cell r="B18" t="str">
            <v>basic_data_label_23</v>
          </cell>
          <cell r="C18" t="str">
            <v>Estimates</v>
          </cell>
          <cell r="D18" t="str">
            <v>估计 </v>
          </cell>
          <cell r="E18" t="str">
            <v>Estimations</v>
          </cell>
          <cell r="F18" t="str">
            <v>Todavía no está traducido</v>
          </cell>
          <cell r="G18" t="str">
            <v>ค่าประมาณ</v>
          </cell>
          <cell r="H18" t="str">
            <v>Estimasi</v>
          </cell>
        </row>
        <row r="19">
          <cell r="B19" t="str">
            <v>basic_data_label_24</v>
          </cell>
          <cell r="C19" t="str">
            <v>% of adult males</v>
          </cell>
          <cell r="D19" t="str">
            <v>成年男性%</v>
          </cell>
          <cell r="E19" t="str">
            <v>% des hommes adultes</v>
          </cell>
          <cell r="F19" t="str">
            <v>Todavía no está traducido</v>
          </cell>
          <cell r="G19" t="str">
            <v>คิดเป็นร้อยละของชายวัยผู้ใหญ่</v>
          </cell>
          <cell r="H19" t="str">
            <v>% jumlah laki2 dewasa</v>
          </cell>
        </row>
        <row r="20">
          <cell r="B20" t="str">
            <v>basic_data_label_25</v>
          </cell>
          <cell r="C20" t="str">
            <v>Estimates based</v>
          </cell>
          <cell r="D20" t="str">
            <v>基于成年</v>
          </cell>
          <cell r="E20" t="str">
            <v>Estimations basees</v>
          </cell>
          <cell r="F20" t="str">
            <v>Todavía no está traducido</v>
          </cell>
          <cell r="G20" t="str">
            <v>ค่าประมาณที่ได้</v>
          </cell>
          <cell r="H20" t="str">
            <v>berdasarkan perkiraan</v>
          </cell>
        </row>
        <row r="21">
          <cell r="B21" t="str">
            <v>basic_data_label_26</v>
          </cell>
          <cell r="C21" t="str">
            <v>on % of adult males</v>
          </cell>
          <cell r="D21" t="str">
            <v>男性百分比的估计</v>
          </cell>
          <cell r="E21" t="str">
            <v>sur % des hommes adultes</v>
          </cell>
          <cell r="F21" t="str">
            <v>Todavía no está traducido</v>
          </cell>
          <cell r="G21" t="str">
            <v>จากร้อยละของชายวัยผู้ใหญ่</v>
          </cell>
          <cell r="H21" t="str">
            <v>dalam % laki2 dewasa</v>
          </cell>
        </row>
        <row r="22">
          <cell r="B22" t="str">
            <v>basic_data_label_27</v>
          </cell>
          <cell r="C22" t="str">
            <v>low</v>
          </cell>
          <cell r="D22" t="str">
            <v>低</v>
          </cell>
          <cell r="E22" t="str">
            <v>basse</v>
          </cell>
          <cell r="F22" t="str">
            <v>Todavía no está traducido</v>
          </cell>
          <cell r="G22" t="str">
            <v>ต่ำ</v>
          </cell>
          <cell r="H22" t="str">
            <v>Rendah</v>
          </cell>
        </row>
        <row r="23">
          <cell r="B23" t="str">
            <v>basic_data_label_28</v>
          </cell>
          <cell r="C23" t="str">
            <v>mid</v>
          </cell>
          <cell r="D23" t="str">
            <v>中</v>
          </cell>
          <cell r="E23" t="str">
            <v>moyenne</v>
          </cell>
          <cell r="F23" t="str">
            <v>Todavía no está traducido</v>
          </cell>
          <cell r="G23" t="str">
            <v>กลาง</v>
          </cell>
          <cell r="H23" t="str">
            <v>Kisaran tengah / Rata2</v>
          </cell>
        </row>
        <row r="24">
          <cell r="B24" t="str">
            <v>basic_data_label_29</v>
          </cell>
          <cell r="C24" t="str">
            <v>high</v>
          </cell>
          <cell r="D24" t="str">
            <v>高</v>
          </cell>
          <cell r="E24" t="str">
            <v>haute</v>
          </cell>
          <cell r="F24" t="str">
            <v>Todavía no está traducido</v>
          </cell>
          <cell r="G24" t="str">
            <v>สูง</v>
          </cell>
          <cell r="H24" t="str">
            <v>Tinggi</v>
          </cell>
        </row>
        <row r="25">
          <cell r="B25" t="str">
            <v>basic_data_label_3</v>
          </cell>
          <cell r="C25" t="str">
            <v>Estimate</v>
          </cell>
          <cell r="D25" t="str">
            <v>估计值</v>
          </cell>
          <cell r="E25" t="str">
            <v>Estimation</v>
          </cell>
          <cell r="F25" t="str">
            <v>Todavía no está traducido</v>
          </cell>
          <cell r="G25" t="str">
            <v>ค่าประมาณ</v>
          </cell>
          <cell r="H25" t="str">
            <v>Perkiraan</v>
          </cell>
        </row>
        <row r="26">
          <cell r="B26" t="str">
            <v>basic_data_label_30</v>
          </cell>
          <cell r="C26" t="str">
            <v>HIV/STI prevalence data (most recent data)</v>
          </cell>
          <cell r="D26" t="str">
            <v>艾滋病/性病流行数据（最新的数据）</v>
          </cell>
          <cell r="E26" t="str">
            <v>Pas encore traduit</v>
          </cell>
          <cell r="F26" t="str">
            <v>Todavía no está traducido</v>
          </cell>
          <cell r="G26" t="str">
            <v>ข้อมูลอุบัติการณ์ HIV/STI (ล่าสุด)</v>
          </cell>
          <cell r="H26" t="str">
            <v>Prevalensi HIV/IMS (data terakhir)</v>
          </cell>
        </row>
        <row r="27">
          <cell r="B27" t="str">
            <v>basic_data_label_31</v>
          </cell>
          <cell r="C27" t="str">
            <v>HIV %</v>
          </cell>
          <cell r="D27" t="str">
            <v>艾滋病 %</v>
          </cell>
          <cell r="E27" t="str">
            <v>HIV %</v>
          </cell>
          <cell r="F27" t="str">
            <v>Todavía no está traducido</v>
          </cell>
          <cell r="G27" t="str">
            <v>HIV (ร้อยละ)</v>
          </cell>
          <cell r="H27" t="str">
            <v>HIV %</v>
          </cell>
        </row>
        <row r="28">
          <cell r="B28" t="str">
            <v>basic_data_label_32</v>
          </cell>
          <cell r="C28" t="str">
            <v>STI %</v>
          </cell>
          <cell r="D28" t="str">
            <v>性病 % </v>
          </cell>
          <cell r="E28" t="str">
            <v>Pas encore traduit</v>
          </cell>
          <cell r="F28" t="str">
            <v>Todavía no está traducido</v>
          </cell>
          <cell r="G28" t="str">
            <v>STI (ร้อยละ)</v>
          </cell>
          <cell r="H28" t="str">
            <v>IMS %</v>
          </cell>
        </row>
        <row r="29">
          <cell r="B29" t="str">
            <v>basic_data_label_33</v>
          </cell>
          <cell r="C29" t="str">
            <v>General population</v>
          </cell>
          <cell r="D29" t="str">
            <v>普通大众</v>
          </cell>
          <cell r="E29" t="str">
            <v>Pas encore traduit</v>
          </cell>
          <cell r="F29" t="str">
            <v>Todavía no está traducido</v>
          </cell>
          <cell r="G29" t="str">
            <v>ประชากรรวม</v>
          </cell>
          <cell r="H29" t="str">
            <v>Populasi umum</v>
          </cell>
        </row>
        <row r="30">
          <cell r="B30" t="str">
            <v>basic_data_label_34</v>
          </cell>
          <cell r="C30" t="str">
            <v>% of "All men who have sex with men"</v>
          </cell>
          <cell r="D30" t="str">
            <v>"男男性行为者"总数%</v>
          </cell>
          <cell r="G30" t="str">
            <v>ร้อยละของ "MSM ทั้งหมด"</v>
          </cell>
          <cell r="H30" t="str">
            <v>% dari "Semua LSL"</v>
          </cell>
        </row>
        <row r="31">
          <cell r="B31" t="str">
            <v>basic_data_label_4</v>
          </cell>
          <cell r="C31" t="str">
            <v>Year</v>
          </cell>
          <cell r="D31" t="str">
            <v>年份</v>
          </cell>
          <cell r="E31" t="str">
            <v>Annee</v>
          </cell>
          <cell r="F31" t="str">
            <v>Todavía no está traducido</v>
          </cell>
          <cell r="G31" t="str">
            <v>ปี</v>
          </cell>
          <cell r="H31" t="str">
            <v>Tahun</v>
          </cell>
        </row>
        <row r="32">
          <cell r="B32" t="str">
            <v>basic_data_label_5</v>
          </cell>
          <cell r="C32" t="str">
            <v>Total adult male population (≈15-49)</v>
          </cell>
          <cell r="D32" t="str">
            <v>成年男性（≈15-49岁）总数</v>
          </cell>
          <cell r="E32" t="str">
            <v>Pas encore traduit</v>
          </cell>
          <cell r="F32" t="str">
            <v>Todavía no está traducido</v>
          </cell>
          <cell r="G32" t="str">
            <v>รวมประชากรชายวัยผู้ใหญ่ (≈15-49 ปี)</v>
          </cell>
          <cell r="H32" t="str">
            <v>Total populasi laki-laki dewasa (15-49)</v>
          </cell>
        </row>
        <row r="33">
          <cell r="B33" t="str">
            <v>basic_data_label_6</v>
          </cell>
          <cell r="C33" t="str">
            <v>All men who have sex with men</v>
          </cell>
          <cell r="D33" t="str">
            <v>男男性行为者总数</v>
          </cell>
          <cell r="E33" t="str">
            <v>Pas encore traduit</v>
          </cell>
          <cell r="F33" t="str">
            <v>Todavía no está traducido</v>
          </cell>
          <cell r="G33" t="str">
            <v>รวม MSM</v>
          </cell>
          <cell r="H33" t="str">
            <v>Semua lelaki yang berhubungan seks dengan lelaki</v>
          </cell>
        </row>
        <row r="34">
          <cell r="B34" t="str">
            <v>basic_data_label_7</v>
          </cell>
          <cell r="C34" t="str">
            <v>USE SUB-POPULATIONS?  1=Y, 0=N</v>
          </cell>
          <cell r="D34" t="str">
            <v>是否涉及目标子人群？1=是，0=否</v>
          </cell>
          <cell r="E34" t="str">
            <v>Pas encore traduit</v>
          </cell>
          <cell r="F34" t="str">
            <v>Todavía no está traducido</v>
          </cell>
          <cell r="G34" t="str">
            <v>มีกลุ่มประชากรย่อยหรือไม่ (1 = มี, 0 = ไม่มี)</v>
          </cell>
          <cell r="H34" t="str">
            <v>GUNAKAN KELOMPOK POPULASI? 1=Ya, 0=Tdk</v>
          </cell>
        </row>
        <row r="35">
          <cell r="B35" t="str">
            <v>basic_data_label_8</v>
          </cell>
          <cell r="C35" t="str">
            <v>Accessible men who have sex with men</v>
          </cell>
          <cell r="D35" t="str">
            <v>可接触的男男性行为者</v>
          </cell>
          <cell r="E35" t="str">
            <v>Pas encore traduit</v>
          </cell>
          <cell r="F35" t="str">
            <v>Todavía no está traducido</v>
          </cell>
          <cell r="G35" t="str">
            <v>MSM ที่เข้าถึงบริการ</v>
          </cell>
          <cell r="H35" t="str">
            <v>LSL - yg dapat dijangkau</v>
          </cell>
        </row>
        <row r="36">
          <cell r="B36" t="str">
            <v>basic_data_label_9</v>
          </cell>
          <cell r="C36" t="str">
            <v>Men who sell sex</v>
          </cell>
          <cell r="D36" t="str">
            <v>出售性服务的男性</v>
          </cell>
          <cell r="E36" t="str">
            <v>Pas encore traduit</v>
          </cell>
          <cell r="F36" t="str">
            <v>Todavía no está traducido</v>
          </cell>
          <cell r="G36" t="str">
            <v>ชายขายบริการ</v>
          </cell>
          <cell r="H36" t="str">
            <v>Lelaki yg menjual seks</v>
          </cell>
        </row>
        <row r="37">
          <cell r="B37" t="str">
            <v>basic_data_title</v>
          </cell>
          <cell r="C37" t="str">
            <v>Population Size, Epidemiology, Settings, Coverage, and Targets</v>
          </cell>
          <cell r="D37" t="str">
            <v>人群规模、流行状况、工具设置</v>
          </cell>
          <cell r="E37" t="str">
            <v>Pas encore traduit</v>
          </cell>
          <cell r="F37" t="str">
            <v>Todavía no está traducido</v>
          </cell>
          <cell r="G37" t="str">
            <v>ขนาดประชากร, ระบาดวิทยา, กลุ่มประชากรย่อย, สภาพทั่วไป (เช่นสกุลเงิน, อัตราเงินเฟ้อ, อัตราเพิ่มประชากร), เป้าหมายความครอบคลุม</v>
          </cell>
          <cell r="H37" t="str">
            <v>Besar Populasi, Epidemiologi, Seting/Kondisi, Cakupan dan Target</v>
          </cell>
        </row>
        <row r="38">
          <cell r="B38" t="str">
            <v>budget_label_1</v>
          </cell>
          <cell r="C38" t="str">
            <v>Source of data : </v>
          </cell>
          <cell r="D38" t="str">
            <v>数据来源 : </v>
          </cell>
          <cell r="E38" t="str">
            <v>Pas encore traduit</v>
          </cell>
          <cell r="F38" t="str">
            <v>Todavía no está traducido</v>
          </cell>
          <cell r="G38" t="str">
            <v>ที่มาของข้อมูล:</v>
          </cell>
          <cell r="H38" t="str">
            <v>Sumber data : </v>
          </cell>
        </row>
        <row r="39">
          <cell r="B39" t="str">
            <v>budget_label_10</v>
          </cell>
          <cell r="C39" t="str">
            <v>Cost</v>
          </cell>
          <cell r="D39" t="str">
            <v>成本</v>
          </cell>
          <cell r="E39" t="str">
            <v>Pas encore traduit</v>
          </cell>
          <cell r="F39" t="str">
            <v>Todavía no está traducido</v>
          </cell>
          <cell r="G39" t="str">
            <v>ค่าใช้จ่าย</v>
          </cell>
          <cell r="H39" t="str">
            <v>Biaya</v>
          </cell>
        </row>
        <row r="40">
          <cell r="B40" t="str">
            <v>budget_label_11</v>
          </cell>
          <cell r="C40" t="str">
            <v>Total cost</v>
          </cell>
          <cell r="D40" t="str">
            <v>总成本</v>
          </cell>
          <cell r="E40" t="str">
            <v>Pas encore traduit</v>
          </cell>
          <cell r="F40" t="str">
            <v>Todavía no está traducido</v>
          </cell>
          <cell r="G40" t="str">
            <v>รวมค่าใช้จ่าย</v>
          </cell>
          <cell r="H40" t="str">
            <v>Jumlah Biaya</v>
          </cell>
        </row>
        <row r="41">
          <cell r="B41" t="str">
            <v>budget_label_12</v>
          </cell>
          <cell r="C41" t="str">
            <v>Assumptions</v>
          </cell>
          <cell r="D41" t="str">
            <v>假设</v>
          </cell>
          <cell r="E41" t="str">
            <v>Pas encore traduit</v>
          </cell>
          <cell r="F41" t="str">
            <v>Todavía no está traducido</v>
          </cell>
          <cell r="G41" t="str">
            <v>ข้อสังเกต</v>
          </cell>
          <cell r="H41" t="str">
            <v>Asumsi</v>
          </cell>
        </row>
        <row r="42">
          <cell r="B42" t="str">
            <v>budget_label_13</v>
          </cell>
          <cell r="C42" t="str">
            <v>Personnel / Human Resources</v>
          </cell>
          <cell r="D42" t="str">
            <v>人事/人力资源</v>
          </cell>
          <cell r="E42" t="str">
            <v>Pas encore traduit</v>
          </cell>
          <cell r="F42" t="str">
            <v>Todavía no está traducido</v>
          </cell>
          <cell r="G42" t="str">
            <v>บุคลากร/ทรัพยากรบุคคล</v>
          </cell>
          <cell r="H42" t="str">
            <v>Staf / Tenaga Kerja</v>
          </cell>
        </row>
        <row r="43">
          <cell r="B43" t="str">
            <v>budget_label_14</v>
          </cell>
          <cell r="C43" t="str">
            <v>Consultants</v>
          </cell>
          <cell r="D43" t="str">
            <v>顾问</v>
          </cell>
          <cell r="E43" t="str">
            <v>Pas encore traduit</v>
          </cell>
          <cell r="F43" t="str">
            <v>Todavía no está traducido</v>
          </cell>
          <cell r="G43" t="str">
            <v>ที่ปรึกษา</v>
          </cell>
          <cell r="H43" t="str">
            <v>Konsultan</v>
          </cell>
        </row>
        <row r="44">
          <cell r="B44" t="str">
            <v>budget_label_15</v>
          </cell>
          <cell r="C44" t="str">
            <v>Travel and transport</v>
          </cell>
          <cell r="D44" t="str">
            <v>差旅交通</v>
          </cell>
          <cell r="E44" t="str">
            <v>Pas encore traduit</v>
          </cell>
          <cell r="F44" t="str">
            <v>Todavía no está traducido</v>
          </cell>
          <cell r="G44" t="str">
            <v>ค่าเดินทางและขนส่ง</v>
          </cell>
          <cell r="H44" t="str">
            <v>Perjalanan dan transportasi</v>
          </cell>
        </row>
        <row r="45">
          <cell r="B45" t="str">
            <v>budget_label_16</v>
          </cell>
          <cell r="C45" t="str">
            <v>Equipment and supplies</v>
          </cell>
          <cell r="D45" t="str">
            <v>设备及供给</v>
          </cell>
          <cell r="E45" t="str">
            <v>Pas encore traduit</v>
          </cell>
          <cell r="F45" t="str">
            <v>Todavía no está traducido</v>
          </cell>
          <cell r="G45" t="str">
            <v>วัสดุ อุปกรณ์</v>
          </cell>
          <cell r="H45" t="str">
            <v>Peralatan dan Perlengkapan</v>
          </cell>
        </row>
        <row r="46">
          <cell r="B46" t="str">
            <v>budget_label_17</v>
          </cell>
          <cell r="C46" t="str">
            <v>Meetings, workshops, training</v>
          </cell>
          <cell r="D46" t="str">
            <v>会议、培训班、研讨会</v>
          </cell>
          <cell r="E46" t="str">
            <v>Pas encore traduit</v>
          </cell>
          <cell r="F46" t="str">
            <v>Todavía no está traducido</v>
          </cell>
          <cell r="G46" t="str">
            <v>การประชุม, การประชุมเชิงปฏิบัติการ, การฝึกอบรม</v>
          </cell>
          <cell r="H46" t="str">
            <v>Pertemuan, seminar, pelatihan</v>
          </cell>
        </row>
        <row r="47">
          <cell r="B47" t="str">
            <v>budget_label_18</v>
          </cell>
          <cell r="C47" t="str">
            <v>Other direct costs</v>
          </cell>
          <cell r="D47" t="str">
            <v>其他直接成本</v>
          </cell>
          <cell r="E47" t="str">
            <v>Pas encore traduit</v>
          </cell>
          <cell r="F47" t="str">
            <v>Todavía no está traducido</v>
          </cell>
          <cell r="G47" t="str">
            <v>ค่าใช้จ่ายอื่นๆ</v>
          </cell>
          <cell r="H47" t="str">
            <v>Biaya langsung lainnya</v>
          </cell>
        </row>
        <row r="48">
          <cell r="B48" t="str">
            <v>budget_label_19</v>
          </cell>
          <cell r="C48" t="str">
            <v>Indirect costs</v>
          </cell>
          <cell r="D48" t="str">
            <v>间接成本</v>
          </cell>
          <cell r="E48" t="str">
            <v>Pas encore traduit</v>
          </cell>
          <cell r="F48" t="str">
            <v>Todavía no está traducido</v>
          </cell>
          <cell r="G48" t="str">
            <v>ค่าใช้จ่ายแฝง เช่น การใช้สถานที่ บุคลากร ฯลฯ</v>
          </cell>
          <cell r="H48" t="str">
            <v>Biaya tidak langsung</v>
          </cell>
        </row>
        <row r="49">
          <cell r="B49" t="str">
            <v>budget_label_2</v>
          </cell>
          <cell r="C49" t="str">
            <v>Year : </v>
          </cell>
          <cell r="D49" t="str">
            <v>年份 : </v>
          </cell>
          <cell r="E49" t="str">
            <v>Pas encore traduit</v>
          </cell>
          <cell r="F49" t="str">
            <v>Todavía no está traducido</v>
          </cell>
          <cell r="G49" t="str">
            <v>ปี :</v>
          </cell>
          <cell r="H49" t="str">
            <v>Tahun : </v>
          </cell>
        </row>
        <row r="50">
          <cell r="B50" t="str">
            <v>budget_label_20</v>
          </cell>
          <cell r="C50" t="str">
            <v>Percent with access to media : </v>
          </cell>
          <cell r="D50" t="str">
            <v>媒体可以覆盖的百分比 :</v>
          </cell>
          <cell r="E50" t="str">
            <v>Pas encore traduit</v>
          </cell>
          <cell r="F50" t="str">
            <v>Todavía no está traducido</v>
          </cell>
          <cell r="G50" t="str">
            <v>ร้อยละของประชากรที่สามารถเข้าถึงสื่อ</v>
          </cell>
          <cell r="H50" t="str">
            <v>% dgn akses pada media : </v>
          </cell>
        </row>
        <row r="51">
          <cell r="B51" t="str">
            <v>budget_label_21</v>
          </cell>
          <cell r="C51" t="str">
            <v>Percent with internet access : </v>
          </cell>
          <cell r="D51" t="str">
            <v>因特网可以覆盖的百分比 :</v>
          </cell>
          <cell r="G51" t="str">
            <v>ร้อยละของประชากรที่สามารถเข้าถึงอินเตอร์เน็ท</v>
          </cell>
          <cell r="H51" t="str">
            <v>% dgn akses pada internet : </v>
          </cell>
        </row>
        <row r="52">
          <cell r="B52" t="str">
            <v>budget_label_3</v>
          </cell>
          <cell r="C52" t="str">
            <v>Total budget </v>
          </cell>
          <cell r="D52" t="str">
            <v>总预算 : </v>
          </cell>
          <cell r="E52" t="str">
            <v>Pas encore traduit</v>
          </cell>
          <cell r="F52" t="str">
            <v>Todavía no está traducido</v>
          </cell>
          <cell r="G52" t="str">
            <v>งบประมาณรวม :</v>
          </cell>
          <cell r="H52" t="str">
            <v>Total anggaran:</v>
          </cell>
        </row>
        <row r="53">
          <cell r="B53" t="str">
            <v>budget_label_4</v>
          </cell>
          <cell r="C53" t="str">
            <v>Beneficiaries : </v>
          </cell>
          <cell r="D53" t="str">
            <v>受益人数:</v>
          </cell>
          <cell r="E53" t="str">
            <v>Pas encore traduit</v>
          </cell>
          <cell r="F53" t="str">
            <v>Todavía no está traducido</v>
          </cell>
          <cell r="G53" t="str">
            <v>ผู้ได้รับประโยชน์จากบริการ</v>
          </cell>
          <cell r="H53" t="str">
            <v>Penerima manfaat : </v>
          </cell>
        </row>
        <row r="54">
          <cell r="B54" t="str">
            <v>budget_label_5</v>
          </cell>
          <cell r="C54" t="str">
            <v>Percent of current capacity : </v>
          </cell>
          <cell r="D54" t="str">
            <v>当前工作量饱和度 : </v>
          </cell>
          <cell r="E54" t="str">
            <v>Pas encore traduit</v>
          </cell>
          <cell r="F54" t="str">
            <v>Todavía no está traducido</v>
          </cell>
          <cell r="G54" t="str">
            <v>ร้อยละของประสิทธิภาพปัจจุบัน</v>
          </cell>
          <cell r="H54" t="str">
            <v>Persentase kapasitas saat ini:</v>
          </cell>
        </row>
        <row r="55">
          <cell r="B55" t="str">
            <v>budget_label_6</v>
          </cell>
          <cell r="C55" t="str">
            <v>Average cost at capacity</v>
          </cell>
          <cell r="D55" t="str">
            <v>工作量饱和时的平均成本</v>
          </cell>
          <cell r="E55" t="str">
            <v>Pas encore traduit</v>
          </cell>
          <cell r="F55" t="str">
            <v>Todavía no está traducido</v>
          </cell>
          <cell r="G55" t="str">
            <v>ค่าใช้จ่ายเฉลี่ยเมื่อทำงานเต็มประสิทธิภาพ</v>
          </cell>
          <cell r="H55" t="str">
            <v>Biaya rata-rata dalam kapasitas</v>
          </cell>
        </row>
        <row r="56">
          <cell r="B56" t="str">
            <v>budget_label_7</v>
          </cell>
          <cell r="C56" t="str">
            <v>Cost categories</v>
          </cell>
          <cell r="D56" t="str">
            <v>成本条目</v>
          </cell>
          <cell r="E56" t="str">
            <v>Pas encore traduit</v>
          </cell>
          <cell r="F56" t="str">
            <v>Todavía no está traducido</v>
          </cell>
          <cell r="G56" t="str">
            <v>ประเภทค่าใช้จ่าย</v>
          </cell>
          <cell r="H56" t="str">
            <v>Kategori biaya</v>
          </cell>
        </row>
        <row r="57">
          <cell r="B57" t="str">
            <v>budget_label_8</v>
          </cell>
          <cell r="C57" t="str">
            <v>Resource/activity description</v>
          </cell>
          <cell r="D57" t="str">
            <v>资源描述</v>
          </cell>
          <cell r="E57" t="str">
            <v>Pas encore traduit</v>
          </cell>
          <cell r="F57" t="str">
            <v>Todavía no está traducido</v>
          </cell>
          <cell r="G57" t="str">
            <v>คำอธิบายทรัพยากร/กิจกรรม</v>
          </cell>
          <cell r="H57" t="str">
            <v>Deskripsi sumber/aktifitas</v>
          </cell>
        </row>
        <row r="58">
          <cell r="B58" t="str">
            <v>budget_label_9</v>
          </cell>
          <cell r="C58" t="str">
            <v>Calculation base</v>
          </cell>
          <cell r="D58" t="str">
            <v>计算依据</v>
          </cell>
          <cell r="E58" t="str">
            <v>Pas encore traduit</v>
          </cell>
          <cell r="F58" t="str">
            <v>Todavía no está traducido</v>
          </cell>
          <cell r="G58" t="str">
            <v>ค่าใช้จ่ายต่อหน่วย</v>
          </cell>
          <cell r="H58" t="str">
            <v>Dasar perhitungan</v>
          </cell>
        </row>
        <row r="59">
          <cell r="B59" t="str">
            <v>change_language</v>
          </cell>
          <cell r="C59" t="str">
            <v> - </v>
          </cell>
          <cell r="D59" t="str">
            <v>选择语言</v>
          </cell>
          <cell r="E59" t="str">
            <v>Choisir la langue</v>
          </cell>
          <cell r="F59" t="str">
            <v>Cambiar el idioma</v>
          </cell>
          <cell r="G59" t="str">
            <v>เปลี่ยนภาษา</v>
          </cell>
          <cell r="H59" t="str">
            <v>Ganti bahasa</v>
          </cell>
        </row>
        <row r="60">
          <cell r="B60" t="str">
            <v>coverage_label_1</v>
          </cell>
          <cell r="C60" t="str">
            <v>Annual prevention program coverage targets</v>
          </cell>
          <cell r="D60" t="str">
            <v>年度防艾项目覆盖率目标</v>
          </cell>
          <cell r="E60" t="str">
            <v>Pas encore traduit</v>
          </cell>
          <cell r="F60" t="str">
            <v>Todavía no está traducido</v>
          </cell>
          <cell r="G60" t="str">
            <v>เป้าหมายความครอบคลุมของการป้องกัน (รายปี)</v>
          </cell>
          <cell r="H60" t="str">
            <v>Cakupan program pencegahan tahunan</v>
          </cell>
        </row>
        <row r="61">
          <cell r="B61" t="str">
            <v>coverage_label_2</v>
          </cell>
          <cell r="C61" t="str">
            <v>Baseline
Coverage</v>
          </cell>
          <cell r="D61" t="str">
            <v>基线覆盖率</v>
          </cell>
          <cell r="E61" t="str">
            <v>Pas encore traduit</v>
          </cell>
          <cell r="F61" t="str">
            <v>Todavía no está traducido</v>
          </cell>
          <cell r="G61" t="str">
            <v>ความครอบคลุมในปีเริ่มต้น</v>
          </cell>
          <cell r="H61" t="str">
            <v>Cakupan
Dasar</v>
          </cell>
        </row>
        <row r="62">
          <cell r="B62" t="str">
            <v>coverage_label_3</v>
          </cell>
          <cell r="C62" t="str">
            <v>Annual targets</v>
          </cell>
          <cell r="D62" t="str">
            <v>年度目标</v>
          </cell>
          <cell r="E62" t="str">
            <v>Pas encore traduit</v>
          </cell>
          <cell r="F62" t="str">
            <v>Todavía no está traducido</v>
          </cell>
          <cell r="G62" t="str">
            <v>เป้าหมาย (รายปี)</v>
          </cell>
          <cell r="H62" t="str">
            <v>Target tahunan</v>
          </cell>
        </row>
        <row r="63">
          <cell r="B63" t="str">
            <v>coverage_label_4</v>
          </cell>
          <cell r="C63" t="str">
            <v>Comprehensive Package of Prevention Services</v>
          </cell>
          <cell r="D63" t="str">
            <v>艾滋病综合服务包</v>
          </cell>
          <cell r="E63" t="str">
            <v>Pas encore traduit</v>
          </cell>
          <cell r="F63" t="str">
            <v>Todavía no está traducido</v>
          </cell>
          <cell r="G63" t="str">
            <v>บริการการป้องกันการติดเชื้อ HIV แบบองค์รวม (Comprehensive Package)</v>
          </cell>
          <cell r="H63" t="str">
            <v>Paket komprehensif layanan pencegahan</v>
          </cell>
        </row>
        <row r="64">
          <cell r="B64" t="str">
            <v>coverage_label_5</v>
          </cell>
          <cell r="C64" t="str">
            <v>Strategic behaviour change communication</v>
          </cell>
          <cell r="D64" t="str">
            <v>行为改变交流</v>
          </cell>
          <cell r="E64" t="str">
            <v>Pas encore traduit</v>
          </cell>
          <cell r="F64" t="str">
            <v>Todavía no está traducido</v>
          </cell>
          <cell r="G64" t="str">
            <v>การสื่อสารเชิงกลยุทธ์ เพื่อการเปลี่ยนพฤติกรรม</v>
          </cell>
          <cell r="H64" t="str">
            <v>Komunikasi utk perubahan perilaku yg strategis</v>
          </cell>
        </row>
        <row r="65">
          <cell r="B65" t="str">
            <v>coverage_label_6</v>
          </cell>
          <cell r="C65" t="str">
            <v>STI diagnosis and treatment</v>
          </cell>
          <cell r="D65" t="str">
            <v>性病诊疗</v>
          </cell>
          <cell r="E65" t="str">
            <v>Pas encore traduit</v>
          </cell>
          <cell r="F65" t="str">
            <v>Todavía no está traducido</v>
          </cell>
          <cell r="G65" t="str">
            <v>การวินิจฉัยและรักษา STI</v>
          </cell>
          <cell r="H65" t="str">
            <v>Pemeriksaan dan pengobatan IMS</v>
          </cell>
        </row>
        <row r="66">
          <cell r="B66" t="str">
            <v>coverage_label_7</v>
          </cell>
          <cell r="C66" t="str">
            <v>VCT</v>
          </cell>
          <cell r="D66" t="str">
            <v>自愿咨询检测</v>
          </cell>
          <cell r="E66" t="str">
            <v>Pas encore traduit</v>
          </cell>
          <cell r="F66" t="str">
            <v>Todavía no está traducido</v>
          </cell>
          <cell r="G66" t="str">
            <v>VCT</v>
          </cell>
          <cell r="H66" t="str">
            <v>VCT</v>
          </cell>
        </row>
        <row r="67">
          <cell r="B67" t="str">
            <v>coverage_label_8</v>
          </cell>
          <cell r="C67" t="str">
            <v>PEP and PrEP</v>
          </cell>
          <cell r="D67" t="str">
            <v>暴露前后预防</v>
          </cell>
          <cell r="E67" t="str">
            <v>Pas encore traduit</v>
          </cell>
          <cell r="F67" t="str">
            <v>Todavía no está traducido</v>
          </cell>
          <cell r="G67" t="str">
            <v>การป้องกันหลัง (PEP) และก่อน(PrEP) เพศสัมพันธ์</v>
          </cell>
          <cell r="H67" t="str">
            <v>Pencegahan Pasca Paparan dan Pencegahan Sebelum Paparan</v>
          </cell>
        </row>
        <row r="68">
          <cell r="B68" t="str">
            <v>coverage_title_1</v>
          </cell>
          <cell r="C68" t="str">
            <v>Program Coverage and Targets</v>
          </cell>
          <cell r="D68" t="str">
            <v>项目覆盖率和目标</v>
          </cell>
          <cell r="E68" t="str">
            <v>Pas encore traduit</v>
          </cell>
          <cell r="F68" t="str">
            <v>Todavía no está traducido</v>
          </cell>
          <cell r="G68" t="str">
            <v>ความครอบคลุมของโครงการ และเป้าหมาย</v>
          </cell>
          <cell r="H68" t="str">
            <v>Cakupan Program dan Target</v>
          </cell>
        </row>
        <row r="69">
          <cell r="B69" t="str">
            <v>coverage_title_2</v>
          </cell>
          <cell r="C69" t="str">
            <v>Coverage of Sub-Components for Each Sub-Population by Year 5</v>
          </cell>
          <cell r="D69" t="str">
            <v>第五年每个项目部分针对每个子人群的覆盖率</v>
          </cell>
          <cell r="E69" t="str">
            <v>Pas encore traduit</v>
          </cell>
          <cell r="F69" t="str">
            <v>Todavía no está traducido</v>
          </cell>
          <cell r="G69" t="str">
            <v>ความครอบคลุมของบริการประเภทต่างๆ ในกลุ่มประชากรย่อย ภายในปีที่ 5</v>
          </cell>
          <cell r="H69" t="str">
            <v>Cakupan sub komponen untuk setiap sub-populasi pada tahun ke-5</v>
          </cell>
        </row>
        <row r="70">
          <cell r="B70" t="str">
            <v>def_pop_1</v>
          </cell>
          <cell r="C70" t="str">
            <v>All men who engage in sex between men regardless of how they identify, whether they have female partners or also have sex with women, or how often they engage in sex between men or where they meet for sex with men</v>
          </cell>
          <cell r="D70" t="str">
            <v>所有与同性发生性行为的男性，不论其自我认同如何，是否有女性性伴或是否和女性发生过性行为，也无论其与男性发生性行为的频率有多高、在哪里与男性见面发生性关系等。</v>
          </cell>
          <cell r="E70" t="str">
            <v>Pas encore traduit</v>
          </cell>
          <cell r="F70" t="str">
            <v>Todavía no está traducido</v>
          </cell>
          <cell r="G70" t="str">
            <v>ชายทุกรายที่มีเพศสัมพันธ์กับชาย ไม่ว่าจะอยู่ในสถานะของเพศใด ไม่ว่าจะมีคู่เป็นเพศหญิงหรือมีเพศสัมพันธ์กับหญิงหรือไม่ ไม่ว่าจะมีเพศสัมพันธ์กับชายบ่อยเพียงใด ไม่ว่าจะมีเพศสัมพันธ์กับชายในสถานที่ใด</v>
          </cell>
          <cell r="H70" t="str">
            <v>Semua lelaki yang berhubungan seks dengan lelaki lain tanpa memandang mereka mengidentifikasikan, apakah mereka mempunyai pasangan perempuan atau berhubungan seks dengan perempuan, atau seberapa sering mereka melakukan hubungan seks antar lelaki atau kapa</v>
          </cell>
        </row>
        <row r="71">
          <cell r="B71" t="str">
            <v>def_pop_2</v>
          </cell>
          <cell r="C71" t="str">
            <v>Usually men who ‘identify’ with a social category of men who have sex with men. This includes men who participate in community-based organizations and/or frequent social and commercial venues such as dance and karaoke clubs as well as sex venues (saunas, </v>
          </cell>
          <cell r="D71" t="str">
            <v>通常指将自己界定为社会群体分类中“男男性行为者”的男性群体，包括参加社区组织及经常光顾某些社交和商业场所（如舞厅、歌厅和桑拿室、寻找性伴的聚居地等）的男性。</v>
          </cell>
          <cell r="E71" t="str">
            <v>Pas encore traduit</v>
          </cell>
          <cell r="F71" t="str">
            <v>Todavía no está traducido</v>
          </cell>
          <cell r="G71" t="str">
            <v>มักเป็นชายที่มีเพศสัมพันธ์กับชาย ที่ระบุได้ว่าตนเป็น MSM ในกลุ่มใด ได้แก่ชายที่มีส่วนร่วมในองค์กรที่ปฏิบัติงานกับชุมชน และ/หรือ ปรากฏตัวบ่อยครั้งในสถานที่ที่มีการพบปะสำหรับ MSM หรือสถานบันเทิง เช่นสถานเต้นรำ คาราโอเกะ และสถานที่ขายบริการทางเพศ หรือพบปะเพื</v>
          </cell>
          <cell r="H71" t="str">
            <v>Biasanya lelaki yang diidentifikasi dengan kategori sosial sebagai lelaki yang berhubungan seks dengan lelaki lainnya. Kelompok ini termasuk lelaki yang turut serta dalam organisasi berbasis komunitas dan.atau sering mengunjungi tempat-tempat komersial da</v>
          </cell>
        </row>
        <row r="72">
          <cell r="B72" t="str">
            <v>def_pop_3</v>
          </cell>
          <cell r="C72" t="str">
            <v>Men who sell sex to other men in venues, on the streets, in parks, or in other areas </v>
          </cell>
          <cell r="D72" t="str">
            <v>在某些场所或街道、公园等地向其他男性出售性服务的男性。 </v>
          </cell>
          <cell r="E72" t="str">
            <v>Pas encore traduit</v>
          </cell>
          <cell r="F72" t="str">
            <v>Todavía no está traducido</v>
          </cell>
          <cell r="G72" t="str">
            <v>ชายที่ขายบริการทางเพศแก่ชายอื่นในสถานที่ๆมีการพบปะลูกค้า ตามถนน สวนสาธารณะ หรือสถานที่อื่นๆ</v>
          </cell>
          <cell r="H72" t="str">
            <v>Lelaki yang menjual seks kepada lelaki lain di tempat-tempat tertentu, di jalanan, taman atau tempat lain</v>
          </cell>
        </row>
        <row r="73">
          <cell r="B73" t="str">
            <v>def_pop_4</v>
          </cell>
          <cell r="C73" t="str">
            <v>Men who may not identify with a social category of men who have sex with men. This includes men who may have female partners or those who engage in sex with men only but don’t categorize themselves according to that behavior, and who don’t frequent recogn</v>
          </cell>
          <cell r="D73" t="str">
            <v>指那些不自我认同为“男男性行为者”的男性群体，包括有女性性伴的男性和只与男性发生性关系却并不据此行为将自己归入“男男性行为人群”的男性，以及那些不常光顾男同场所的男性。</v>
          </cell>
          <cell r="E73" t="str">
            <v>Pas encore traduit</v>
          </cell>
          <cell r="F73" t="str">
            <v>Todavía no está traducido</v>
          </cell>
          <cell r="G73" t="str">
            <v>ชายที่ไม่นับตนเองว่าเป็น MSM เช่นชายที่มีเพศสัมพันธ์กับหญิงด้วย หรือชายที่มีเพศสัมพันธ์กับชายเท่านั้น แต่ไม่ถือว่าตนเองเป็น MSM และไม่ไปตามสถานบันเทิงหรือสถานที่ๆมีการพบปะระหว่างชายเพื่อการมีเพศสัมพันธ์</v>
          </cell>
          <cell r="H73" t="str">
            <v>Lelaki yang mungkin tidak diidentifikasi dengan kategori sosial sebagai lelaki yang berhubungan seks dengan lelaki. Kelompok ini termasuk lelaki yang mempunyai pasangan perempuan atau mereka yang berhubungan seks hanya dengan lelaki tetapi tidak mengelomp</v>
          </cell>
        </row>
        <row r="74">
          <cell r="B74" t="str">
            <v>def_pop_5</v>
          </cell>
          <cell r="C74" t="str">
            <v>A male whose sense that his gender and social role differs from that assigned at birth. This includes identities of transgender that exist in your country or region, including men who live as women and/or sometimes or often dress as women.   </v>
          </cell>
          <cell r="D74" t="str">
            <v>对自身性别和社会角色的自我认知有别于其出生时的生理性别的个体。这包括数据收集国或地区所有以女性自居或经常着女装的男性。</v>
          </cell>
          <cell r="E74" t="str">
            <v>Pas encore traduit</v>
          </cell>
          <cell r="F74" t="str">
            <v>Todavía no está traducido</v>
          </cell>
          <cell r="G74" t="str">
            <v>ชายที่รู้สึกว่าตนมีลักษณะทางเพศและทางสังคมไม่ตรงกับเพศที่ถูกกำหนดมาโดยกำเนิด สามารถระบุได้ว่าตนเองจัดอยู่ในกลุ่มใดของชายข้ามเพศในประเทศหรือพื้นที่ในความดูแลของโครงการ เช่นชายที่ใช้ชีวิตโดยแสดงตนเป็นเพศหญิง และ/หรือแต่งกายเป็นหญิงเพียงบางครั้ง หรือหลายครั้</v>
          </cell>
          <cell r="H74" t="str">
            <v>Lelaki yang merasa merasakan  bahwa peran gender dan peran sosialnya berbeda dengan jenis kelaminnya. Termasuk di dalamnya waria yang ada di negara atau region anda, dan termasuk lelaki yang hidup sebagai perempuan dan/atau kadang-kadang berpakaian sepert</v>
          </cell>
        </row>
        <row r="75">
          <cell r="B75" t="str">
            <v>def_pop_6</v>
          </cell>
          <cell r="C75" t="str">
            <v>Men in closed settings such as prisons and drug rehab centers where there may only be men residing and where sex between men may occur</v>
          </cell>
          <cell r="D75" t="str">
            <v>生活在某些封闭场所（如监狱、戒毒所等）的男性因为只同男性居住而可能发生同性性行为。</v>
          </cell>
          <cell r="E75" t="str">
            <v>Pas encore traduit</v>
          </cell>
          <cell r="F75" t="str">
            <v>Todavía no está traducido</v>
          </cell>
          <cell r="G75" t="str">
            <v>ชายที่อยู่ในพื้นที่จำกัดเฉพาะเพศชาย เช่น ผู้ต้องขัง ค่ายทหาร โรงเรียนประจำ ฯลฯ ซึ่งมีโอกาสเกิดเพศสัมพันธ์ระหว่างชายกับชาย</v>
          </cell>
          <cell r="H75" t="str">
            <v>Lelaki dalam seting/kondisi tertutup seperti penjara dan pusat rehabilitasi pengguna obat-obatan, dimana hanya ada lelaki yang tinggal disana dan hubungan seksual antara lelaki dapat terjadi</v>
          </cell>
        </row>
        <row r="76">
          <cell r="B76" t="str">
            <v>def_pop_7</v>
          </cell>
          <cell r="C76" t="str">
            <v>All of the people who inhabit a country, region, or place where you are collecting data</v>
          </cell>
          <cell r="D76" t="str">
            <v>数据收集国家或地区的所有居民。</v>
          </cell>
          <cell r="E76" t="str">
            <v>Pas encore traduit</v>
          </cell>
          <cell r="F76" t="str">
            <v>Todavía no está traducido</v>
          </cell>
          <cell r="G76" t="str">
            <v>ประชากรทั้งหมดในประเทศ เขต หรือพื้นที่ที่รวบรวมข้อมูล</v>
          </cell>
          <cell r="H76" t="str">
            <v>Semua orang yang tinggal/bermukim di negara, daerah atau tempat dimana anda mengumpulkan data</v>
          </cell>
        </row>
        <row r="77">
          <cell r="B77" t="str">
            <v>def_pop_cat_1</v>
          </cell>
          <cell r="C77" t="str">
            <v>All men who have sex with men</v>
          </cell>
          <cell r="D77" t="str">
            <v>男男性行为者总数</v>
          </cell>
          <cell r="E77" t="str">
            <v>Pas encore traduit</v>
          </cell>
          <cell r="F77" t="str">
            <v>Todavía no está traducido</v>
          </cell>
          <cell r="G77" t="str">
            <v>จำนวน MSM ทั้งหมด</v>
          </cell>
          <cell r="H77" t="str">
            <v>Semua lelaki yang berhubungan seks dengan lelaki lain</v>
          </cell>
        </row>
        <row r="78">
          <cell r="B78" t="str">
            <v>def_pop_cat_2</v>
          </cell>
          <cell r="C78" t="str">
            <v>Accessible men who have sex with men</v>
          </cell>
          <cell r="D78" t="str">
            <v>可接触的男男性行为者</v>
          </cell>
          <cell r="E78" t="str">
            <v>Pas encore traduit</v>
          </cell>
          <cell r="F78" t="str">
            <v>Todavía no está traducido</v>
          </cell>
          <cell r="G78" t="str">
            <v>MSM ที่เข้าถึงบริการสุขภาพได้ง่าย</v>
          </cell>
          <cell r="H78" t="str">
            <v>Kelompok lelaki yang berhubungan seks dengan lelaki lainnya yang terjangkau </v>
          </cell>
        </row>
        <row r="79">
          <cell r="B79" t="str">
            <v>def_pop_cat_3</v>
          </cell>
          <cell r="C79" t="str">
            <v>Men who sell sex</v>
          </cell>
          <cell r="D79" t="str">
            <v>出售性服务的男性</v>
          </cell>
          <cell r="E79" t="str">
            <v>Pas encore traduit</v>
          </cell>
          <cell r="F79" t="str">
            <v>Todavía no está traducido</v>
          </cell>
          <cell r="G79" t="str">
            <v>ชายขายบริการทางเพศ</v>
          </cell>
          <cell r="H79" t="str">
            <v>Lelaki yg menjual seks</v>
          </cell>
        </row>
        <row r="80">
          <cell r="B80" t="str">
            <v>def_pop_cat_4</v>
          </cell>
          <cell r="C80" t="str">
            <v>Less accessible men who have sex with men </v>
          </cell>
          <cell r="D80" t="str">
            <v>不易接触到的男男性行为者</v>
          </cell>
          <cell r="E80" t="str">
            <v>Pas encore traduit</v>
          </cell>
          <cell r="F80" t="str">
            <v>Todavía no está traducido</v>
          </cell>
          <cell r="G80" t="str">
            <v>MSM ที่เข้าถึงบริการสุขภาพได้ยาก</v>
          </cell>
          <cell r="H80" t="str">
            <v>Kelompok lelaki yang berhubungan seks dengan lelaki lainnya yang kurang terjangkau </v>
          </cell>
        </row>
        <row r="81">
          <cell r="B81" t="str">
            <v>def_pop_cat_5</v>
          </cell>
          <cell r="C81" t="str">
            <v>Transgenders </v>
          </cell>
          <cell r="D81" t="str">
            <v>出售性服务的男性</v>
          </cell>
          <cell r="E81" t="str">
            <v>Pas encore traduit</v>
          </cell>
          <cell r="F81" t="str">
            <v>Todavía no está traducido</v>
          </cell>
          <cell r="G81" t="str">
            <v>ชายข้ามเพศ</v>
          </cell>
          <cell r="H81" t="str">
            <v>Waria</v>
          </cell>
        </row>
        <row r="82">
          <cell r="B82" t="str">
            <v>def_pop_cat_6</v>
          </cell>
          <cell r="C82" t="str">
            <v>Men in closed settings</v>
          </cell>
          <cell r="D82" t="str">
            <v>封闭场所中的男性</v>
          </cell>
          <cell r="E82" t="str">
            <v>Pas encore traduit</v>
          </cell>
          <cell r="F82" t="str">
            <v>Todavía no está traducido</v>
          </cell>
          <cell r="G82" t="str">
            <v>ชายที่อยู่ในพื้นที่จำกัด</v>
          </cell>
          <cell r="H82" t="str">
            <v>Lelaki dalam situasi/kondisi yang tertutup</v>
          </cell>
        </row>
        <row r="83">
          <cell r="B83" t="str">
            <v>def_pop_cat_7</v>
          </cell>
          <cell r="C83" t="str">
            <v>General population</v>
          </cell>
          <cell r="D83" t="str">
            <v>普通大众</v>
          </cell>
          <cell r="E83" t="str">
            <v>Pas encore traduit</v>
          </cell>
          <cell r="F83" t="str">
            <v>Todavía no está traducido</v>
          </cell>
          <cell r="G83" t="str">
            <v>ประชากรรวม</v>
          </cell>
          <cell r="H83" t="str">
            <v>Populasi umum</v>
          </cell>
        </row>
        <row r="84">
          <cell r="B84" t="str">
            <v>def_serv_1</v>
          </cell>
          <cell r="C84" t="str">
            <v>Safe sex in the context of this resource is sex that minimizes the transmission of HIV and STIs; in particular it refers to the use of condoms in anal and vaginal sex.</v>
          </cell>
          <cell r="D84" t="str">
            <v>本指南所说的安全性行为是指尽最大可能降低艾滋病和性病传播风险的性行为，尤其指在肛交和阴道性交过程中使用安全套的行为。</v>
          </cell>
          <cell r="E84" t="str">
            <v>Pas encore traduit</v>
          </cell>
          <cell r="F84" t="str">
            <v>Todavía no está traducido</v>
          </cell>
          <cell r="G84" t="str">
            <v>เพศสัมพันธ์ที่ปลอดภัย หรือ safe sex ในที่นี้ หมายถึงเพศสัมพันธ์ที่ลดโอกาสการติดต่อ HIV และ STI ให้น้อยที่สุด โดยเฉพาะการใช้ถุงยางอนามัย ในเพศสัมพันธ์ทางทวารหนักหรือทางช่องคลอด</v>
          </cell>
          <cell r="H84" t="str">
            <v>Perilaku seks yang aman dalam konteks sumberdaya ini adalah perilaku seks yang dapat meminimalisir transmisi HIV dan IMS, khususnya terkait dengan penggunaan kondom untuk anal seks dan vaginal seks</v>
          </cell>
        </row>
        <row r="85">
          <cell r="B85" t="str">
            <v>def_serv_10</v>
          </cell>
          <cell r="C85" t="str">
            <v>Clinical services delivered from a vehicle, usually a van, which can move around a particular region to provide services for men who have sex with men and others at risk of HIV and STIs </v>
          </cell>
          <cell r="D85" t="str">
            <v>通常由流动车提供的临床门诊服务，可在某地区对容易感染艾滋病及性病的男男性行为者提供流动服务。</v>
          </cell>
          <cell r="E85" t="str">
            <v>Pas encore traduit</v>
          </cell>
          <cell r="F85" t="str">
            <v>Todavía no está traducido</v>
          </cell>
          <cell r="G85" t="str">
            <v>บริการทางคลินิกที่จัดโดยใช้ยานพาหนะ เช่นรถปิคอัพ หรือรถอื่นๆ เพื่อเข้าถึงพื้นที่และให้บริการสำหรับ MSM และกลุ่มประชากรอื่นๆที่เสี่ยงต่อการรับเชื้อ HIV และ STI</v>
          </cell>
          <cell r="H85" t="str">
            <v>Layanan klinik yang dilakukan dari kendaraan, biasanya adalah mobil van, yang dapat bergerak di daerah tertentu untuk memberikan layanan bagi lelaki yang berhubungan seks dengan lelaki dan juga kelompok lain yang mempunyai resiko HIV dan IMS</v>
          </cell>
        </row>
        <row r="86">
          <cell r="B86" t="str">
            <v>def_serv_11</v>
          </cell>
          <cell r="C86" t="str">
            <v>Existing clinical services in hospitals, primary settings, and community settings, which can have staff trained to be more sensitive to issues of male-male sex</v>
          </cell>
          <cell r="D86" t="str">
            <v>现有的、其医务人员受过培训对男同问题更为敏感的对男男性行为者提供服务的医院、初级医疗机构和社区机构。</v>
          </cell>
          <cell r="E86" t="str">
            <v>Pas encore traduit</v>
          </cell>
          <cell r="F86" t="str">
            <v>Todavía no está traducido</v>
          </cell>
          <cell r="G86" t="str">
            <v>จุดบริการทางคลินิกที่มีอยู่เดิม ในโรงพยาบาล สถานบริการสุขภาพ หรือชุมชน และมีบุคลากรที่สามารถเข้ารับการฝึกอบรมเพิ่มเติมเพื่อความรู้ความเข้าใจในประเด็นที่มีความอ่อนไหวและเกี่ยวข้องกับ MSM</v>
          </cell>
          <cell r="H86" t="str">
            <v>Layanan klinis yang tersedia di rumah sakit, seting primer, dan seting komunitas, yang dapat mendidik staff untuk menjadi lebih sensitif terkait isu seks antar lelaki</v>
          </cell>
        </row>
        <row r="87">
          <cell r="B87" t="str">
            <v>def_serv_12</v>
          </cell>
          <cell r="C87" t="str">
            <v>VCT is patient-initiated testing for HIV that can be delivered in hospital, primary care, and community settings.</v>
          </cell>
          <cell r="D87" t="str">
            <v>自愿咨询检测是由“病人”提出的艾滋病检测，可在医院、初级医疗机构及社区机构进行。</v>
          </cell>
          <cell r="E87" t="str">
            <v>Pas encore traduit</v>
          </cell>
          <cell r="F87" t="str">
            <v>Todavía no está traducido</v>
          </cell>
          <cell r="G87" t="str">
            <v>VCT คือการตรวจหาการติดเชื้อ HIV โดยผู้รับการตรวจเป็นฝ่ายขอรับคำปรึกษา และแสดงความต้องการตรวจโดยสมัครใจ การตรวจสามารถทำได้ในโรงพยาบาล สถานบริการสุขภาพ หรือชุมชน</v>
          </cell>
          <cell r="H87" t="str">
            <v>VCT adalah tes HI yang diinisiasi oleh klien yang dapat dilakukan di rumah sakit, layanan kesehatan primer, dan layanan berbasis komunitas</v>
          </cell>
        </row>
        <row r="88">
          <cell r="B88" t="str">
            <v>def_serv_13</v>
          </cell>
          <cell r="C88" t="str">
            <v>Provision of VCT services only for men who have sex with men</v>
          </cell>
          <cell r="D88" t="str">
            <v>只向男男性行为者提供自愿咨询检测的专门服务。</v>
          </cell>
          <cell r="E88" t="str">
            <v>Pas encore traduit</v>
          </cell>
          <cell r="F88" t="str">
            <v>Todavía no está traducido</v>
          </cell>
          <cell r="G88" t="str">
            <v>การจัดให้มีบริการ VCT สำหรับ MSM โดยเฉพาะ</v>
          </cell>
          <cell r="H88" t="str">
            <v>Penyediaan layanan VCT untuk lelaki yang berhubungan seks dengan lelaki lain</v>
          </cell>
        </row>
        <row r="89">
          <cell r="B89" t="str">
            <v>def_serv_14</v>
          </cell>
          <cell r="C89" t="str">
            <v>Often generic STI clinics that service the general population for STI and HIV testing and/or treatment, where staff can be trained to be sensitive to issues of male-male sex, and perform examinations and treat cases of STI in a sensitive and appropriate m</v>
          </cell>
          <cell r="D89" t="str">
            <v>在主要向大众人群提供性病和艾滋病检测及/或治疗的普通性病门诊中，医务人员接受培训后提高对男男性行为问题的意识，能够更敏感而恰当地为男同提供检查和治疗。</v>
          </cell>
          <cell r="E89" t="str">
            <v>Pas encore traduit</v>
          </cell>
          <cell r="F89" t="str">
            <v>Todavía no está traducido</v>
          </cell>
          <cell r="G89" t="str">
            <v>ส่วนใหญ่ได้แก่คลินิก STI ที่มีบริการวินิจฉัย และ/หรือ รักษา STI และ HIV ให้กับประชากรทั่วไป และมีบุคลากรที่สามารถเข้ารับการฝึกอบรมเพิ่มเติม เพื่อความรู้ความเข้าใจประเด็นที่มีความอ่อนไหวสำหรับ MSM เพื่อจัดบริการตรวจวินิจฉัยและรักษา STI ด้วยความเข้าใจและเหม</v>
          </cell>
          <cell r="H89" t="str">
            <v>Sering klinik-klinik IMS umum yang melayani masyarakat umum untuk tes HIV dan IMS serta pengobatannya, dimana staff dapat dilatih untuk menjadi sensitif terhadap isu seks laki-laki dengan laki-laki, dan melakukan pemeriksaan dan pengobatan IMS dengan cara</v>
          </cell>
        </row>
        <row r="90">
          <cell r="B90" t="str">
            <v>def_serv_15</v>
          </cell>
          <cell r="C90" t="str">
            <v>PEP is treatment with HIV antiretroviral therapy for an individual who may have been exposed to HIV through sex.</v>
          </cell>
          <cell r="D90" t="str">
            <v>对可能已经通过性行为感染艾滋病病毒的个体开展的抗病毒治疗。</v>
          </cell>
          <cell r="E90" t="str">
            <v>Pas encore traduit</v>
          </cell>
          <cell r="F90" t="str">
            <v>Todavía no está traducido</v>
          </cell>
          <cell r="G90" t="str">
            <v>PEP (Post-Exposure Prophylaxis) การป้องกันหลังเพศสัมพันธ์ คือการให้ยาต้านไวรัส HIV สำหรับผู้ที่อาจได้รับเชื้อแล้วจากการมีเพศสัมพันธ์</v>
          </cell>
          <cell r="H90" t="str">
            <v>PEP adalah pengobatan dengan menggunakan obat anti retro virus untuk individu yang mungkin telah terpapar dengan HIV melalui hubungan seks.</v>
          </cell>
        </row>
        <row r="91">
          <cell r="B91" t="str">
            <v>def_serv_16</v>
          </cell>
          <cell r="C91" t="str">
            <v>PrEP is treatment with HIV antiretroviral therapy for a person usually at high risk for exposure to HIV through sex before any exposure occurs.</v>
          </cell>
          <cell r="D91" t="str">
            <v>在有可能通过性行为感染艾滋病病毒的高危个体还未感染前，对其开展的抗病毒治疗。</v>
          </cell>
          <cell r="E91" t="str">
            <v>Pas encore traduit</v>
          </cell>
          <cell r="F91" t="str">
            <v>Todavía no está traducido</v>
          </cell>
          <cell r="G91" t="str">
            <v>PrEP (Pre-Exposure Prophylaxis) การป้องกันก่อนเพศสัมพันธ์ คือการให้ยาต้านไวรัส HIV สำหรับผู้ที่มีความเสี่ยงสูง และอาจได้รับเชื้อ HIV โดยการมีเพศสัมพันธ์ เป็นการให้ยาก่อนที่จะมีพฤติกรรมเสี่ยง</v>
          </cell>
          <cell r="H91" t="str">
            <v>PrEP adalah pengobatan yang diberikan sebagai pencegahan sebelum terjadinya paparan dengan menggunakan obat anti retro virus untuk individu yang biasanya mempunyai resiko tinggi untuk  terpapar dengan HIV melalui hubungan seks.</v>
          </cell>
        </row>
        <row r="92">
          <cell r="B92" t="str">
            <v>def_serv_2</v>
          </cell>
          <cell r="C92" t="str">
            <v>A sub-component of a comprehensive package of prevention services for men who have sex with men is the distribution of condoms and water-based lubricant that can help protect against the transmission of HIV and some STIs.</v>
          </cell>
          <cell r="D92" t="str">
            <v>发放安全套和水基润滑剂是为男男性行为者提供综合干预服务的一个组成部分，能有效预防性行为过程中艾滋病和性病的传播。</v>
          </cell>
          <cell r="E92" t="str">
            <v>Pas encore traduit</v>
          </cell>
          <cell r="F92" t="str">
            <v>Todavía no está traducido</v>
          </cell>
          <cell r="G92" t="str">
            <v>ส่วนหนึ่งของบริการป้องกันแบบองค์รวมสำหรับ MSM ได้แก่การจ่ายถุงยางอนามัย และสารหล่อลื่นที่มีน้ำเป็นตัวทำละลาย เพื่อช่วยป้องกันการแพร่เชื้อ HIV และ STI บางชนิด</v>
          </cell>
          <cell r="H92" t="str">
            <v>Sub komponen untuk paket komprehensif layanan-layanan pencegahan untuk laki-laki yang berhubungan seks dengan laki-laki lainnya adalah distribusi kondom dan pelicin berbahan dasar air yang dapat memberikan perlindungan terhadap transmisi HIV dan beberapa </v>
          </cell>
        </row>
        <row r="93">
          <cell r="B93" t="str">
            <v>def_serv_3</v>
          </cell>
          <cell r="C93" t="str">
            <v>A sub-component of a comprehensive package of prevention services for men who have sex with men is providing information and education through marketing and community activities such as media announcements, poster and pamphlet distribution and workshops, </v>
          </cell>
          <cell r="D93" t="str">
            <v>为男男性行为者提供艾滋病综合服务的一个组成部分就是通过营销和社区活动来提供信息和教育以预防艾滋病和性病的传播，例如媒体宣传、发放海报和小册子、召开研讨会或其他一对一活动。</v>
          </cell>
          <cell r="E93" t="str">
            <v>Pas encore traduit</v>
          </cell>
          <cell r="F93" t="str">
            <v>Todavía no está traducido</v>
          </cell>
          <cell r="G93" t="str">
            <v>ส่วนหนึ่งของบริการป้องกันแบบองค์รวมสำหรับ MSM ได้แก่การให้ข้อมูลและการศึกษาโดยใช้วิธีการทางการตลาดและกิจกรรมสำหรับชุมชน เช่นการประกาศผ่านสื่อ โปสเตอร์ แผ่นปลิว การจัดอบรมเชิงปฏิบัติการ หรือการเข้าพูดคุยตัวต่อตัว เพื่อให้เกิดพฤติกรรมการใช้ถุงยางอนามัย ช่วย</v>
          </cell>
          <cell r="H93" t="str">
            <v>Sub komponen untuk paket komprehensif layanan-layanan pencegahan untuk laki-laki yang berhubungan seks dengan laki-laki lainnya adalah memberikan informasi dan pendidikan melalui marketing dan kegiatan komunitas seperti pewartaan melalui media, poster dan</v>
          </cell>
        </row>
        <row r="94">
          <cell r="B94" t="str">
            <v>def_serv_4</v>
          </cell>
          <cell r="C94" t="str">
            <v>Communication aimed to change sexual behavior in men who have sex with men (in this context), tailored for particular communities and cultures and using a range of communication strategies and techniques </v>
          </cell>
          <cell r="D94" t="str">
            <v>本指南中指旨在改变男男性行为者的性行为的交流，开展过程中将针对特定的社区和不同的文化，运用不同的交流策略及技巧。</v>
          </cell>
          <cell r="E94" t="str">
            <v>Pas encore traduit</v>
          </cell>
          <cell r="F94" t="str">
            <v>Todavía no está traducido</v>
          </cell>
          <cell r="G94" t="str">
            <v>การสื่อสารที่มีจุดมุ่งหมายให้เกิดการเปลี่ยนพฤติกรรมของ (ในที่นี้คือ) MSM โดยปรับวิธีการให้เหมาะกับชุมชนและวิธีปฏิบัติของกลุ่มคนในแต่ละกรณี รวมทั้งการใช้กลยุทธ์และเทคนิคต่างๆเพื่อการสื่อสาร</v>
          </cell>
          <cell r="H94" t="str">
            <v>Komunikasi yang ditujukan untuk mengubah perilaku seksual pada laki-laki yang berhubungan seks dengan laki-laki (dalam konteks ini), dirancang secara khusus untuk komunitas tertentu dan menggunakan teknik dan strategi komunikasi yang bervariasi</v>
          </cell>
        </row>
        <row r="95">
          <cell r="B95" t="str">
            <v>def_serv_5</v>
          </cell>
          <cell r="C95" t="str">
            <v>Peer education refers to information and education services provided by men who have sex with men (in this context) and most often by community-based organizations and groups of men who have sex with men delivered at the places where men who have sex with</v>
          </cell>
          <cell r="D95" t="str">
            <v>本指南中的同伴教育指由男男性行为者提供的信息和教育服务，通常由男同社区组织到特定的地方如男男性行为者聚集、交流并发生性接触的场所开展。</v>
          </cell>
          <cell r="E95" t="str">
            <v>Pas encore traduit</v>
          </cell>
          <cell r="F95" t="str">
            <v>Todavía no está traducido</v>
          </cell>
          <cell r="G95" t="str">
            <v>การให้ความรู้โดยเพื่อนผู้มีเชื้อ หมายถึงบริการให้ข้อมูลและการศึกษาสำหรับ (ในที่นี้คือ) MSM ส่วนใหญ่มักอาศัยองค์กรที่มีฐานอยู่ในชุมชน และกลุ่ม MSM โดยเลือกสถานที่ที่ MSM พบปะกันและอาจนำไปสู่เพศสัมพันธ์</v>
          </cell>
          <cell r="H95" t="str">
            <v>Pendidikan sebaya mengacu pada layanan informasi dan edukasi yang diberikan oleh laki-laki yang berhubungan seks dengan laki-laki (dalam konteks ini) dan paling sering oleh organisasi berbasis komunitas dan kelompok-kelompok  laki-laki yang berhubungan se</v>
          </cell>
        </row>
        <row r="96">
          <cell r="B96" t="str">
            <v>def_serv_6</v>
          </cell>
          <cell r="C96" t="str">
            <v>Fixed sites are drop in centers, often STI clinics in hospitals or in the community that deliver clinical and sometimes educational and emotional services to men who have sex with men</v>
          </cell>
          <cell r="D96" t="str">
            <v>固定场所指活动中心，通常为向男男性行为者提供临床、教育和精神辅导服务的医院或社区中的性病门诊。</v>
          </cell>
          <cell r="E96" t="str">
            <v>Pas encore traduit</v>
          </cell>
          <cell r="F96" t="str">
            <v>Todavía no está traducido</v>
          </cell>
          <cell r="G96" t="str">
            <v>จุดบริการ ได้แก่ Drop In Center ซึ่งอาจเป็นคลินิกในโรงพยาบาล หรือมีที่ตั้งอยู่ในชุมชน เป็นจุดให้บริการทางคลินิก และอาจมีบริการให้การศึกษา รวมทั้งการดูแลทางอารมณ์สำหรับ MSM</v>
          </cell>
          <cell r="H96" t="str">
            <v>Lokasi tetap adalah pusat pelayanan, biasanya adalah klinik IMS di rumah sakit atau di tingkat komunitas yang memberikan layanan klinis dan kadang-kadang layanan edukasi bagi lelaki yang berhubungan seks dengan lelaki</v>
          </cell>
        </row>
        <row r="97">
          <cell r="B97" t="str">
            <v>def_serv_7</v>
          </cell>
          <cell r="C97" t="str">
            <v>Media include radio, telephone, newspapers, and magazines.  Internet interventions include information, awareness raising, promotional, and education campaigns on internet Web sites and through chat rooms or other social networking sites where men who hav</v>
          </cell>
          <cell r="D97" t="str">
            <v>指大众传媒中专门针对男男性行为者而设计的部分，受众也可能包括其他高危人群和普通大众，但其目标受众是男男性行为者，以传递男男性行为者和艾滋病相关的信息，改变该人群风险行为为目的。目前，男男性行为者之间常通过互联网来互相联系并发生性行为。</v>
          </cell>
          <cell r="E97" t="str">
            <v>Pas encore traduit</v>
          </cell>
          <cell r="F97" t="str">
            <v>Todavía no está traducido</v>
          </cell>
          <cell r="G97" t="str">
            <v>สื่อ ได้แก่วิทยุ โทรศัพท์ หนังสือพิมพ์ นิตยสาร การใช้อินเตอร์เน็ต ได้แก่การให้ข้อมูลข่าวสาร การเน้นให้ตระหนักถึงความสำคัญ การรณรงค์เพื่อสุขภาพและการศึกษา ผ่านทางเว็บไซต์ ห้องแช็ท หรือเครือข่ายสังคม ที่ MSM ใช้ติดต่อกัน และอาจนำไปสู่เพศสัมพันธ์</v>
          </cell>
          <cell r="H97" t="str">
            <v>Media termasuk radion, telepon, surat kabar dan majalah. Intervensi internet termasuk informasi, peningkatan kepedulian, promosi dan kampanye edukasi di sejumlah internet websites dan juga melalui ruang bicara atau jejaring sosial lain dimana lelaki yang </v>
          </cell>
        </row>
        <row r="98">
          <cell r="B98" t="str">
            <v>def_serv_8</v>
          </cell>
          <cell r="C98" t="str">
            <v>Clinical services delivered in hospitals, clinics, and community settings that provide testing for STIs, including HIV, and/or treatment for many of these infections</v>
          </cell>
          <cell r="D98" t="str">
            <v>医院、门诊和社区机构开展的临床服务，包括含艾滋病在内的性传播疾病检测及/或治疗服务。</v>
          </cell>
          <cell r="E98" t="str">
            <v>Pas encore traduit</v>
          </cell>
          <cell r="F98" t="str">
            <v>Todavía no está traducido</v>
          </cell>
          <cell r="G98" t="str">
            <v>บริการทางคลินิกในโรงพยาบาล คลินิก และชุมชน ได้แก่การตรวจ การวินิจฉัย STI รวมทั้งการติดเชื้อ HIV หรือ/และการรักษาการติดเชื้อดังกล่าว</v>
          </cell>
          <cell r="H98" t="str">
            <v>Layanan klinis yang disediakan di rumah sakit, klinik dan seting komunitas yang memberikan tes untuk IMS, termasuk HIV, dan/atau perawatan untuk infeksi sejenis</v>
          </cell>
        </row>
        <row r="99">
          <cell r="B99" t="str">
            <v>def_serv_9</v>
          </cell>
          <cell r="C99" t="str">
            <v>Specialized clinical sites that deliver services only to men who have sex with men and transgendered people</v>
          </cell>
          <cell r="D99" t="str">
            <v>专门针对男男性行为者及跨性别人群开展服务的专科门诊机构。</v>
          </cell>
          <cell r="E99" t="str">
            <v>Pas encore traduit</v>
          </cell>
          <cell r="F99" t="str">
            <v>Todavía no está traducido</v>
          </cell>
          <cell r="G99" t="str">
            <v>สถานที่บริการทางคลินิก ที่จัดบริการโดยเฉพาะสำหรับ MSM และชายข้ามเพศ</v>
          </cell>
          <cell r="H99" t="str">
            <v>Klinik yang memberikan layanan khusus untuk lelaki yang berhubungan seks dengan lelaki dan waria</v>
          </cell>
        </row>
        <row r="100">
          <cell r="B100" t="str">
            <v>def_serv_cat_1</v>
          </cell>
          <cell r="C100" t="str">
            <v>Safe sex behavior</v>
          </cell>
          <cell r="D100" t="str">
            <v>安全性行为</v>
          </cell>
          <cell r="E100" t="str">
            <v>Pas encore traduit</v>
          </cell>
          <cell r="F100" t="str">
            <v>Todavía no está traducido</v>
          </cell>
          <cell r="G100" t="str">
            <v>เพศสัมพันธ์ที่ปลอดภัย</v>
          </cell>
          <cell r="H100" t="str">
            <v>Perilaku seks yang aman</v>
          </cell>
        </row>
        <row r="101">
          <cell r="B101" t="str">
            <v>def_serv_cat_10</v>
          </cell>
          <cell r="C101" t="str">
            <v>Mobile clinical services</v>
          </cell>
          <cell r="D101" t="str">
            <v>流动服务点</v>
          </cell>
          <cell r="E101" t="str">
            <v>Pas encore traduit</v>
          </cell>
          <cell r="F101" t="str">
            <v>Todavía no está traducido</v>
          </cell>
          <cell r="G101" t="str">
            <v>บริการคลินิกเคลื่อนที่</v>
          </cell>
          <cell r="H101" t="str">
            <v>Layanan klinik mobil</v>
          </cell>
        </row>
        <row r="102">
          <cell r="B102" t="str">
            <v>def_serv_cat_11</v>
          </cell>
          <cell r="C102" t="str">
            <v>Existing clinics with training to deliver best practice around male-male sex</v>
          </cell>
          <cell r="D102" t="str">
            <v>接受培训过为男同的提供最佳服务的的现有（普通）门诊</v>
          </cell>
          <cell r="E102" t="str">
            <v>Pas encore traduit</v>
          </cell>
          <cell r="F102" t="str">
            <v>Todavía no está traducido</v>
          </cell>
          <cell r="G102" t="str">
            <v>จุดบริการทางคลินิกที่มีอยู่เดิม และมีการฝึกอบรมเพื่อให้บริการที่ดีที่สุด (best practice) สำหรับผู้รับบริการในกลุ่ม MSM</v>
          </cell>
          <cell r="H102" t="str">
            <v>Layanan yang telah ada dengan training untuk pelaksanaan praktek terkait seks antar lelaki</v>
          </cell>
        </row>
        <row r="103">
          <cell r="B103" t="str">
            <v>def_serv_cat_12</v>
          </cell>
          <cell r="C103" t="str">
            <v>Voluntary counseling and testing</v>
          </cell>
          <cell r="D103" t="str">
            <v>自愿咨询检测 (VCT)</v>
          </cell>
          <cell r="E103" t="str">
            <v>Pas encore traduit</v>
          </cell>
          <cell r="F103" t="str">
            <v>Todavía no está traducido</v>
          </cell>
          <cell r="G103" t="str">
            <v>VCT</v>
          </cell>
          <cell r="H103" t="str">
            <v>Layanan Konseling dan testing HIV sukarela </v>
          </cell>
        </row>
        <row r="104">
          <cell r="B104" t="str">
            <v>def_serv_cat_13</v>
          </cell>
          <cell r="C104" t="str">
            <v>Dedicated services for men who have sex with men </v>
          </cell>
          <cell r="D104" t="str">
            <v>专门针对男男性行为者开展的服务</v>
          </cell>
          <cell r="E104" t="str">
            <v>Pas encore traduit</v>
          </cell>
          <cell r="F104" t="str">
            <v>Todavía no está traducido</v>
          </cell>
          <cell r="G104" t="str">
            <v>บริการที่จัดขึ้นโดยเฉพาะสำหรับ MSM</v>
          </cell>
          <cell r="H104" t="str">
            <v>Layanan khusus untuk lelaki yang berhubungan seks dengan lelaki</v>
          </cell>
        </row>
        <row r="105">
          <cell r="B105" t="str">
            <v>def_serv_cat_14</v>
          </cell>
          <cell r="C105" t="str">
            <v>Existing services with training to deliver best practice</v>
          </cell>
          <cell r="D105" t="str">
            <v>受过培训提供最佳实践的现有服务</v>
          </cell>
          <cell r="E105" t="str">
            <v>Pas encore traduit</v>
          </cell>
          <cell r="F105" t="str">
            <v>Todavía no está traducido</v>
          </cell>
          <cell r="G105" t="str">
            <v>จุดบริการทางคลินิกที่มีอยู่เดิม และมีการฝึกอบรมเพื่อให้บริการที่ดีที่สุด (best practice)</v>
          </cell>
          <cell r="H105" t="str">
            <v>Layanan yang telah ada dengan training untuk pelaksanaan praktek</v>
          </cell>
        </row>
        <row r="106">
          <cell r="B106" t="str">
            <v>def_serv_cat_15</v>
          </cell>
          <cell r="C106" t="str">
            <v>Post-Exposure Prophylaxis</v>
          </cell>
          <cell r="D106" t="str">
            <v>暴露后预防性服药</v>
          </cell>
          <cell r="E106" t="str">
            <v>Pas encore traduit</v>
          </cell>
          <cell r="F106" t="str">
            <v>Todavía no está traducido</v>
          </cell>
          <cell r="G106" t="str">
            <v>การป้องกันหลังเพศสัมพันธ์ (PEP)</v>
          </cell>
          <cell r="H106" t="str">
            <v>Pencegahan Pasca paparan</v>
          </cell>
        </row>
        <row r="107">
          <cell r="B107" t="str">
            <v>def_serv_cat_16</v>
          </cell>
          <cell r="C107" t="str">
            <v>Pre-Exposure Prophylaxis</v>
          </cell>
          <cell r="D107" t="str">
            <v>暴露前预防性服药</v>
          </cell>
          <cell r="E107" t="str">
            <v>Pas encore traduit</v>
          </cell>
          <cell r="F107" t="str">
            <v>Todavía no está traducido</v>
          </cell>
          <cell r="G107" t="str">
            <v>การป้องกันก่อนเพศสัมพันธ์ (PrEP)
</v>
          </cell>
          <cell r="H107" t="str">
            <v>Pencegahan Sebelum Paparan</v>
          </cell>
        </row>
        <row r="108">
          <cell r="B108" t="str">
            <v>def_serv_cat_2</v>
          </cell>
          <cell r="C108" t="str">
            <v>Condoms and lubricant provision</v>
          </cell>
          <cell r="D108" t="str">
            <v>提供安全套和润滑剂</v>
          </cell>
          <cell r="E108" t="str">
            <v>Pas encore traduit</v>
          </cell>
          <cell r="F108" t="str">
            <v>Todavía no está traducido</v>
          </cell>
          <cell r="G108" t="str">
            <v>การจ่ายถุงยางอนามัย และสารหล่อลื่น</v>
          </cell>
          <cell r="H108" t="str">
            <v>Provisi kondom dan pelicin</v>
          </cell>
        </row>
        <row r="109">
          <cell r="B109" t="str">
            <v>def_serv_cat_3</v>
          </cell>
          <cell r="C109" t="str">
            <v>Condom social marketing</v>
          </cell>
          <cell r="D109" t="str">
            <v>安全套的社会营销</v>
          </cell>
          <cell r="E109" t="str">
            <v>Pas encore traduit</v>
          </cell>
          <cell r="F109" t="str">
            <v>Todavía no está traducido</v>
          </cell>
          <cell r="G109" t="str">
            <v>การตลาดเพื่อสังคม สำหรับถุงยางอนามัย</v>
          </cell>
          <cell r="H109" t="str">
            <v>Sosial marketing kondom</v>
          </cell>
        </row>
        <row r="110">
          <cell r="B110" t="str">
            <v>def_serv_cat_4</v>
          </cell>
          <cell r="C110" t="str">
            <v>Strategic behavior change communication</v>
          </cell>
          <cell r="D110" t="str">
            <v>行为改变交流</v>
          </cell>
          <cell r="E110" t="str">
            <v>Pas encore traduit</v>
          </cell>
          <cell r="F110" t="str">
            <v>Todavía no está traducido</v>
          </cell>
          <cell r="G110" t="str">
            <v>การสื่อสารเชิงกลยุทธ์ เพื่อการเปลี่ยนพฤติกรรม</v>
          </cell>
          <cell r="H110" t="str">
            <v>Komunikasi utk perubahan perilaku yg strategis</v>
          </cell>
        </row>
        <row r="111">
          <cell r="B111" t="str">
            <v>def_serv_cat_5</v>
          </cell>
          <cell r="C111" t="str">
            <v>Peer education outreach</v>
          </cell>
          <cell r="D111" t="str">
            <v>同伴教育外展</v>
          </cell>
          <cell r="E111" t="str">
            <v>Pas encore traduit</v>
          </cell>
          <cell r="F111" t="str">
            <v>Todavía no está traducido</v>
          </cell>
          <cell r="G111" t="str">
            <v>การให้ความรู้โดยเพื่อนผู้มีเชื้อ โดยการลงพื้นที่</v>
          </cell>
          <cell r="H111" t="str">
            <v>pendidikan sebaya melalui penjangkauan</v>
          </cell>
        </row>
        <row r="112">
          <cell r="B112" t="str">
            <v>def_serv_cat_6</v>
          </cell>
          <cell r="C112" t="str">
            <v>Fixed sites – drop in centers</v>
          </cell>
          <cell r="D112" t="str">
            <v>固定场所——活动中心</v>
          </cell>
          <cell r="E112" t="str">
            <v>Pas encore traduit</v>
          </cell>
          <cell r="F112" t="str">
            <v>Todavía no está traducido</v>
          </cell>
          <cell r="G112" t="str">
            <v>จุดบริการ - Drop In Center</v>
          </cell>
          <cell r="H112" t="str">
            <v>pendidikan sebaya melalui lokasi tetap</v>
          </cell>
        </row>
        <row r="113">
          <cell r="B113" t="str">
            <v>def_serv_cat_7</v>
          </cell>
          <cell r="C113" t="str">
            <v>Targeted media, internet interventions</v>
          </cell>
          <cell r="D113" t="str">
            <v>大众媒体及互联网干预</v>
          </cell>
          <cell r="E113" t="str">
            <v>Pas encore traduit</v>
          </cell>
          <cell r="F113" t="str">
            <v>Todavía no está traducido</v>
          </cell>
          <cell r="G113" t="str">
            <v>การใช้สื่อและอินเตอร์เน็ตโดยเน้นกลุ่มเป้าหมาย</v>
          </cell>
          <cell r="H113" t="str">
            <v>media yang dituju, intervensi internet</v>
          </cell>
        </row>
        <row r="114">
          <cell r="B114" t="str">
            <v>def_serv_cat_8</v>
          </cell>
          <cell r="C114" t="str">
            <v>Sexually transmitted infection diagnosis and treatment</v>
          </cell>
          <cell r="D114" t="str">
            <v>性病诊疗</v>
          </cell>
          <cell r="E114" t="str">
            <v>Pas encore traduit</v>
          </cell>
          <cell r="F114" t="str">
            <v>Todavía no está traducido</v>
          </cell>
          <cell r="G114" t="str">
            <v>การวินิจฉัยและรักษา STI </v>
          </cell>
          <cell r="H114" t="str">
            <v>Infeksi menular seksual diagnosa dan perawatan</v>
          </cell>
        </row>
        <row r="115">
          <cell r="B115" t="str">
            <v>def_serv_cat_9</v>
          </cell>
          <cell r="C115" t="str">
            <v>Dedicated clinics for men who have sex with men</v>
          </cell>
          <cell r="D115" t="str">
            <v>专门针对男男性行为者的服务点</v>
          </cell>
          <cell r="E115" t="str">
            <v>Pas encore traduit</v>
          </cell>
          <cell r="F115" t="str">
            <v>Todavía no está traducido</v>
          </cell>
          <cell r="G115" t="str">
            <v>คลินิกที่จัดบริการโดยเฉพาะสำหรับ MSM</v>
          </cell>
          <cell r="H115" t="str">
            <v>klinik khusus bagi lelaki yang berhubungan seks dengan lelaki</v>
          </cell>
        </row>
        <row r="116">
          <cell r="B116" t="str">
            <v>def_title_1</v>
          </cell>
          <cell r="C116" t="str">
            <v>DEFINITIONS FOR KEY POPULATIONS</v>
          </cell>
          <cell r="D116" t="str">
            <v>目标人群的定义</v>
          </cell>
          <cell r="E116" t="str">
            <v>Pas encore traduit</v>
          </cell>
          <cell r="F116" t="str">
            <v>Todavía no está traducido</v>
          </cell>
          <cell r="G116" t="str">
            <v>คำจำกัดความสำหรับกลุ่มประชากร</v>
          </cell>
          <cell r="H116" t="str">
            <v>Arti dari Populasi kunci</v>
          </cell>
        </row>
        <row r="117">
          <cell r="B117" t="str">
            <v>def_title_2</v>
          </cell>
          <cell r="C117" t="str">
            <v>DEFINITIONS OF COMPONENTS OF A COMPREHENSIVE PACKAGE OF PREVENTION SERVICES</v>
          </cell>
          <cell r="D117" t="str">
            <v>综合服务包各组成部分的定义</v>
          </cell>
          <cell r="E117" t="str">
            <v>Pas encore traduit</v>
          </cell>
          <cell r="F117" t="str">
            <v>Todavía no está traducido</v>
          </cell>
          <cell r="G117" t="str">
            <v>คำจำกัดความของประเภทบริการ ในบริการป้องกัน HIV แบบองค์รวม</v>
          </cell>
          <cell r="H117" t="str">
            <v>Arti dari Komponen Paket komprehensif layanan pencegahan</v>
          </cell>
        </row>
        <row r="118">
          <cell r="B118" t="str">
            <v>def_title_3</v>
          </cell>
          <cell r="C118" t="str">
            <v>No.</v>
          </cell>
          <cell r="D118" t="str">
            <v> - </v>
          </cell>
          <cell r="E118" t="str">
            <v>Pas encore traduit</v>
          </cell>
          <cell r="F118" t="str">
            <v>Todavía no está traducido</v>
          </cell>
          <cell r="G118" t="str">
            <v>ที่</v>
          </cell>
          <cell r="H118" t="str">
            <v>Nomor</v>
          </cell>
        </row>
        <row r="119">
          <cell r="B119" t="str">
            <v>def_title_4</v>
          </cell>
          <cell r="C119" t="str">
            <v>Population / Category</v>
          </cell>
          <cell r="D119" t="str">
            <v>目标人群</v>
          </cell>
          <cell r="E119" t="str">
            <v>Pas encore traduit</v>
          </cell>
          <cell r="F119" t="str">
            <v>Todavía no está traducido</v>
          </cell>
          <cell r="G119" t="str">
            <v>ประชากร / กลุ่มประชากรย่อย</v>
          </cell>
          <cell r="H119" t="str">
            <v>Populasi/Kategori</v>
          </cell>
        </row>
        <row r="120">
          <cell r="B120" t="str">
            <v>def_title_5</v>
          </cell>
          <cell r="C120" t="str">
            <v>Definition / Description</v>
          </cell>
          <cell r="D120" t="str">
            <v>定义 / 描述</v>
          </cell>
          <cell r="E120" t="str">
            <v>Pas encore traduit</v>
          </cell>
          <cell r="F120" t="str">
            <v>Todavía no está traducido</v>
          </cell>
          <cell r="G120" t="str">
            <v>คำจำกัดความ / คำอธิบาย</v>
          </cell>
          <cell r="H120" t="str">
            <v>Arti/Deskripsi</v>
          </cell>
        </row>
        <row r="121">
          <cell r="B121" t="str">
            <v>def_title_6</v>
          </cell>
          <cell r="C121" t="str">
            <v>Service</v>
          </cell>
          <cell r="D121" t="str">
            <v>安全性行为</v>
          </cell>
          <cell r="E121" t="str">
            <v>Pas encore traduit</v>
          </cell>
          <cell r="F121" t="str">
            <v>Todavía no está traducido</v>
          </cell>
          <cell r="G121" t="str">
            <v>บริการ</v>
          </cell>
          <cell r="H121" t="str">
            <v>Layanan</v>
          </cell>
        </row>
        <row r="122">
          <cell r="B122" t="str">
            <v>default_label_1</v>
          </cell>
          <cell r="C122" t="str">
            <v>Component of Comprehensive Package of Prevention Services</v>
          </cell>
          <cell r="D122" t="str">
            <v>艾滋病综合防治模式组成部分</v>
          </cell>
          <cell r="E122" t="str">
            <v>Pas encore traduit</v>
          </cell>
          <cell r="F122" t="str">
            <v>Todavía no está traducido</v>
          </cell>
          <cell r="G122" t="str">
            <v>ประเภทของบริการป้องกันการติดเชื้อ HIV แบบองค์รวม</v>
          </cell>
          <cell r="H122" t="str">
            <v>Komponen Paket komprehensif layanan pencegahan</v>
          </cell>
        </row>
        <row r="123">
          <cell r="B123" t="str">
            <v>default_label_2</v>
          </cell>
          <cell r="C123" t="str">
            <v>Default Average Cost</v>
          </cell>
          <cell r="D123" t="str">
            <v>默认平均成本
</v>
          </cell>
          <cell r="E123" t="str">
            <v>Pas encore traduit</v>
          </cell>
          <cell r="F123" t="str">
            <v>Todavía no está traducido</v>
          </cell>
          <cell r="G123" t="str">
            <v>ค่ากลางสำหรับค่าใช้จ่ายเฉลี่ย</v>
          </cell>
          <cell r="H123" t="str">
            <v>Biaya rata-rata tetap</v>
          </cell>
        </row>
        <row r="124">
          <cell r="B124" t="str">
            <v>default_label_3</v>
          </cell>
          <cell r="C124" t="str">
            <v>Average costs -  Cambodia</v>
          </cell>
          <cell r="D124" t="str">
            <v>平均成本－柬埔寨</v>
          </cell>
          <cell r="E124" t="str">
            <v>Pas encore traduit</v>
          </cell>
          <cell r="F124" t="str">
            <v>Todavía no está traducido</v>
          </cell>
          <cell r="G124" t="str">
            <v>ค่าใช้จ่ายเฉลี่ย – กัมพูชา</v>
          </cell>
          <cell r="H124" t="str">
            <v>Biaya rata-rata - Cambodia</v>
          </cell>
        </row>
        <row r="125">
          <cell r="B125" t="str">
            <v>default_label_4</v>
          </cell>
          <cell r="C125" t="str">
            <v>Average costs - China</v>
          </cell>
          <cell r="D125" t="str">
            <v>平均成本－
中国</v>
          </cell>
          <cell r="E125" t="str">
            <v>Pas encore traduit</v>
          </cell>
          <cell r="F125" t="str">
            <v>Todavía no está traducido</v>
          </cell>
          <cell r="G125" t="str">
            <v>ค่าใช้จ่ายเฉลี่ย – จีน</v>
          </cell>
          <cell r="H125" t="str">
            <v>Biaya rata-rata - China</v>
          </cell>
        </row>
        <row r="126">
          <cell r="B126" t="str">
            <v>default_label_5</v>
          </cell>
          <cell r="C126" t="str">
            <v>Average costs - Lao PDR</v>
          </cell>
          <cell r="D126" t="str">
            <v>平均成本－老挝</v>
          </cell>
          <cell r="E126" t="str">
            <v>Pas encore traduit</v>
          </cell>
          <cell r="F126" t="str">
            <v>Todavía no está traducido</v>
          </cell>
          <cell r="G126" t="str">
            <v>ค่าใช้จ่ายเฉลี่ย – สปป.ลาว</v>
          </cell>
          <cell r="H126" t="str">
            <v>Biaya rata-rata - Lao PDR</v>
          </cell>
        </row>
        <row r="127">
          <cell r="B127" t="str">
            <v>default_label_6</v>
          </cell>
          <cell r="C127" t="str">
            <v>Average costs - Thailand</v>
          </cell>
          <cell r="D127" t="str">
            <v>平均成本－泰国</v>
          </cell>
          <cell r="E127" t="str">
            <v>Pas encore traduit</v>
          </cell>
          <cell r="F127" t="str">
            <v>Todavía no está traducido</v>
          </cell>
          <cell r="G127" t="str">
            <v>ค่าใช้จ่ายเฉลี่ย – ไทย</v>
          </cell>
          <cell r="H127" t="str">
            <v>Biaya rata-rata - Thailand</v>
          </cell>
        </row>
        <row r="128">
          <cell r="B128" t="str">
            <v>default_title</v>
          </cell>
          <cell r="C128" t="str">
            <v>Default Average Costs of Comprehensive Package of Services Sub-Components</v>
          </cell>
          <cell r="D128" t="str">
            <v>艾滋病综合服务包各项目的默认平均成本</v>
          </cell>
          <cell r="E128" t="str">
            <v>Pas encore traduit</v>
          </cell>
          <cell r="F128" t="str">
            <v>Todavía no está traducido</v>
          </cell>
          <cell r="G128" t="str">
            <v>ค่ากลางสำหรับค่าใช้จ่ายเฉลี่ย ในบริการป้องกันการติดเชื้อ HIV แบบองค์รวม แยกตามประเภทบริการ</v>
          </cell>
          <cell r="H128" t="str">
            <v>Biaya rata-rata tetap sub komponen dari Paket komprehensif layanan </v>
          </cell>
        </row>
        <row r="129">
          <cell r="B129" t="str">
            <v>enabling_env_label_1</v>
          </cell>
          <cell r="C129" t="str">
            <v>Percent of Program Budget</v>
          </cell>
          <cell r="D129" t="str">
            <v>项目预算比例</v>
          </cell>
          <cell r="E129" t="str">
            <v>Pas encore traduit</v>
          </cell>
          <cell r="F129" t="str">
            <v>Todavía no está traducido</v>
          </cell>
          <cell r="G129" t="str">
            <v>ร้อยละของงบประมาณโครงการ</v>
          </cell>
          <cell r="H129" t="str">
            <v>Persentase dari Anggaran Program</v>
          </cell>
        </row>
        <row r="130">
          <cell r="B130" t="str">
            <v>enabling_env_label_2</v>
          </cell>
          <cell r="C130" t="str">
            <v>Enabling Environment</v>
          </cell>
          <cell r="D130" t="str">
            <v>支持性环境</v>
          </cell>
          <cell r="E130" t="str">
            <v>Pas encore traduit</v>
          </cell>
          <cell r="F130" t="str">
            <v>Todavía no está traducido</v>
          </cell>
          <cell r="G130" t="str">
            <v>สภาพแวดล้อมที่เป็นมิตร</v>
          </cell>
          <cell r="H130" t="str">
            <v>Lingkungan yang memampukan </v>
          </cell>
        </row>
        <row r="131">
          <cell r="B131" t="str">
            <v>enabling_env_label_3</v>
          </cell>
          <cell r="C131" t="str">
            <v>Advocacy / Policy</v>
          </cell>
          <cell r="D131" t="str">
            <v>倡导 / 政策</v>
          </cell>
          <cell r="E131" t="str">
            <v>Pas encore traduit</v>
          </cell>
          <cell r="F131" t="str">
            <v>Todavía no está traducido</v>
          </cell>
          <cell r="G131" t="str">
            <v>การสนับสนุน / นโยบาย</v>
          </cell>
          <cell r="H131" t="str">
            <v>Advokasi/Aturan</v>
          </cell>
        </row>
        <row r="132">
          <cell r="B132" t="str">
            <v>enabling_env_label_4</v>
          </cell>
          <cell r="C132" t="str">
            <v>Stigma and discrimination reduction for sexual minorities</v>
          </cell>
          <cell r="D132" t="str">
            <v>消除对性少数人群的偏见及歧视</v>
          </cell>
          <cell r="E132" t="str">
            <v>Pas encore traduit</v>
          </cell>
          <cell r="F132" t="str">
            <v>Todavía no está traducido</v>
          </cell>
          <cell r="G132" t="str">
            <v>การลดการตีตราและแบ่งแยกผู้มีเพศวิถีที่แตกต่าง</v>
          </cell>
          <cell r="H132" t="str">
            <v>Pengurangan stigma dan diskriminasi pada kelompok minoritas seksual</v>
          </cell>
        </row>
        <row r="133">
          <cell r="B133" t="str">
            <v>enabling_env_label_5</v>
          </cell>
          <cell r="C133" t="str">
            <v>Capacity building of indigenous civil society actors</v>
          </cell>
          <cell r="D133" t="str">
            <v>本土公民社会的能力建设</v>
          </cell>
          <cell r="E133" t="str">
            <v>Pas encore traduit</v>
          </cell>
          <cell r="F133" t="str">
            <v>Todavía no está traducido</v>
          </cell>
          <cell r="G133" t="str">
            <v>การเพิ่มศักยภาพของผู้อยู่ในพื้นที่ที่มีบทบาทในประชาสังคม</v>
          </cell>
          <cell r="H133" t="str">
            <v>Peningkatan kapasitas bagi kelompok sipil</v>
          </cell>
        </row>
        <row r="134">
          <cell r="B134" t="str">
            <v>enabling_env_label_6</v>
          </cell>
          <cell r="C134" t="str">
            <v>Community mobilization</v>
          </cell>
          <cell r="D134" t="str">
            <v>社区动员</v>
          </cell>
          <cell r="E134" t="str">
            <v>Pas encore traduit</v>
          </cell>
          <cell r="F134" t="str">
            <v>Todavía no está traducido</v>
          </cell>
          <cell r="G134" t="str">
            <v>การขับเคลื่อนพลังชุมชน</v>
          </cell>
          <cell r="H134" t="str">
            <v>Mobilisasi Komunitas</v>
          </cell>
        </row>
        <row r="135">
          <cell r="B135" t="str">
            <v>enabling_env_label_7</v>
          </cell>
          <cell r="C135" t="str">
            <v>Research</v>
          </cell>
          <cell r="D135" t="str">
            <v>研究</v>
          </cell>
          <cell r="E135" t="str">
            <v>Pas encore traduit</v>
          </cell>
          <cell r="F135" t="str">
            <v>Todavía no está traducido</v>
          </cell>
          <cell r="G135" t="str">
            <v>การวิจัย</v>
          </cell>
          <cell r="H135" t="str">
            <v>Riset</v>
          </cell>
        </row>
        <row r="136">
          <cell r="B136" t="str">
            <v>enabling_env_label_8</v>
          </cell>
          <cell r="C136" t="str">
            <v>Monitoring and Evaluation</v>
          </cell>
          <cell r="D136" t="str">
            <v>监测评估</v>
          </cell>
          <cell r="E136" t="str">
            <v>Pas encore traduit</v>
          </cell>
          <cell r="F136" t="str">
            <v>Todavía no está traducido</v>
          </cell>
          <cell r="G136" t="str">
            <v>การติดตามและประเมินผล</v>
          </cell>
          <cell r="H136" t="str">
            <v>Monitoring dan evaluasi</v>
          </cell>
        </row>
        <row r="137">
          <cell r="B137" t="str">
            <v>gap</v>
          </cell>
          <cell r="C137" t="str">
            <v>Gap</v>
          </cell>
          <cell r="D137" t="str">
            <v>缺口</v>
          </cell>
          <cell r="E137" t="str">
            <v>Pas encore traduit</v>
          </cell>
          <cell r="F137" t="str">
            <v>Todavía no está traducido</v>
          </cell>
          <cell r="G137" t="str">
            <v>การติดตามและประเมินผล</v>
          </cell>
          <cell r="H137" t="str">
            <v>Monitoring dan evaluasi</v>
          </cell>
        </row>
        <row r="138">
          <cell r="B138" t="str">
            <v>graph_title_1</v>
          </cell>
          <cell r="C138" t="str">
            <v>Annual Resource Gap for HIV Prevention Programs for Men Who Have Sex with Men, </v>
          </cell>
          <cell r="D138" t="str">
            <v>男男性行为者艾滋病预防项目年度资源缺口, </v>
          </cell>
          <cell r="E138" t="str">
            <v>Pas encore traduit</v>
          </cell>
          <cell r="F138" t="str">
            <v>Todavía no está traducido</v>
          </cell>
          <cell r="G138" t="str">
            <v>ส่วนขาดทรัพยากรรายปี สำหรับโครงการป้องกันการติดเชื้อ HIV ใน MSM</v>
          </cell>
          <cell r="H138" t="str">
            <v>Celah kebutuhan sumberdaya tahunan untuk program pencegahan HIV bagi lelaki yang berhubungan seks dengan lelaki</v>
          </cell>
        </row>
        <row r="139">
          <cell r="B139" t="str">
            <v>graph_title_1a</v>
          </cell>
          <cell r="C139" t="str">
            <v>Annual Resource Gap for HIV Prevention Programs for Men Who Have Sex with Men (All Sub-Populations), </v>
          </cell>
          <cell r="D139" t="str">
            <v>男男性行为者艾滋病预防项目年度资源缺口 - 所有子人群</v>
          </cell>
          <cell r="E139" t="str">
            <v>Pas encore traduit</v>
          </cell>
          <cell r="F139" t="str">
            <v>Todavía no está traducido</v>
          </cell>
          <cell r="G139" t="str">
            <v>ส่วนขาดทรัพยากรรายปี สำหรับโครงการป้องกันการติดเชื้อ HIV ใน MSM</v>
          </cell>
          <cell r="H139" t="str">
            <v>Celah kebutuhan sumberdaya tahunan untuk program pencegahan HIV bagi lelaki yang berhubungan seks dengan lelaki</v>
          </cell>
        </row>
        <row r="140">
          <cell r="B140" t="str">
            <v>graph_title_2</v>
          </cell>
          <cell r="C140" t="str">
            <v>Resource Gap for HIV Prevention Programs for Men Who Have Sex with Men, </v>
          </cell>
          <cell r="D140" t="str">
            <v>男男性行为者艾滋病预防项目资源缺口,  </v>
          </cell>
          <cell r="E140" t="str">
            <v>Pas encore traduit</v>
          </cell>
          <cell r="F140" t="str">
            <v>Todavía no está traducido</v>
          </cell>
          <cell r="G140" t="str">
            <v>ส่วนขาดทรัพยากร สำหรับโครงการป้องกันการติดเชื้อ HIV ใน MSM</v>
          </cell>
          <cell r="H140" t="str">
            <v>Celah kebutuhan sumberdaya bagi lelaki yang berhubungan seks dengan lelaki</v>
          </cell>
        </row>
        <row r="141">
          <cell r="B141" t="str">
            <v>graph_title_3</v>
          </cell>
          <cell r="C141" t="str">
            <v>Annual Resource Needs for HIV Prevention for Men Who Have Sex with Men by Sub-Population,  </v>
          </cell>
          <cell r="D141" t="str">
            <v>男男性行为者艾滋病预防项目年度资源需求－按子人群, </v>
          </cell>
          <cell r="E141" t="str">
            <v>Pas encore traduit</v>
          </cell>
          <cell r="F141" t="str">
            <v>Todavía no está traducido</v>
          </cell>
          <cell r="G141" t="str">
            <v>ความต้องการทรัพยากรรายปี สำหรับโครงการป้องกันการติดเชื้อ HIV ใน MSM จำแนกตามประชากรกลุ่มย่อย</v>
          </cell>
          <cell r="H141" t="str">
            <v>Kebutuhan sumber daya tahunan untuk pencegahan HIV bagi lelaki yang berhubungan seks dengan lelaki, sesuai sub-populasi</v>
          </cell>
        </row>
        <row r="142">
          <cell r="B142" t="str">
            <v>graph_title_4</v>
          </cell>
          <cell r="C142" t="str">
            <v>Annual Resource Requirements, by Component of Comprehensive Package of Services,  </v>
          </cell>
          <cell r="D142" t="str">
            <v>年度资源需求－按艾滋病综合服务包的组成部分,</v>
          </cell>
          <cell r="E142" t="str">
            <v>Pas encore traduit</v>
          </cell>
          <cell r="F142" t="str">
            <v>Todavía no está traducido</v>
          </cell>
          <cell r="G142" t="str">
            <v>ทรัพยากรที่จำเป็นรายปี แยกตามประเภทบริการ สำหรับบริการป้องกันการติดเชื้อ HIV แบบองค์รวม</v>
          </cell>
          <cell r="H142" t="str">
            <v>Permintaan sumberdaya tahunan, sesuai komponen dari paket komprehensif pelayanan</v>
          </cell>
        </row>
        <row r="143">
          <cell r="B143" t="str">
            <v>graph_title_5</v>
          </cell>
          <cell r="C143" t="str">
            <v>Resource Needs and Gaps by Population Size Estimate, </v>
          </cell>
          <cell r="D143" t="str">
            <v>资源需求与缺口－按人群规模估计值,  </v>
          </cell>
          <cell r="E143" t="str">
            <v>Pas encore traduit</v>
          </cell>
          <cell r="F143" t="str">
            <v>Todavía no está traducido</v>
          </cell>
          <cell r="G143" t="str">
            <v>ความต้องการทรัพยากรและส่วนขาด แยกตามจำนวนประชากร</v>
          </cell>
          <cell r="H143" t="str">
            <v>Kebutuhan sumberdaya dan celah kebutuhan sesuai perkiraan besar populasi</v>
          </cell>
        </row>
        <row r="144">
          <cell r="B144" t="str">
            <v>help_1</v>
          </cell>
          <cell r="C144" t="str">
            <v>For detailed help and instructions, please refer to the RETA Users Guide. The RETA Users Guide is available in a pdf file called The Resource Estimation Tool for Advocacy (RETA) User's Guide Version 1.pdf</v>
          </cell>
          <cell r="D144" t="str">
            <v>若需要详细帮助和说明，请查阅RETA使用指南1.0版，名称是《男男性行为人群艾滋病防治倡导资源需求估算工具(RETA)使用指南1.0版》。</v>
          </cell>
          <cell r="E144" t="str">
            <v>Pas encore traduit</v>
          </cell>
          <cell r="F144" t="str">
            <v>Todavía no está traducido</v>
          </cell>
          <cell r="G144" t="str">
            <v>หากต้องการรายละเอียดและวิธีใช้ โปรดดูในคู่มือผู้ใช้ RETA  ซึ่งมีไฟล์คู่มือเป็น pdf (ชื่อไฟล์ Resource Estimation Tool for Advocacy (RETA) User's Guide Version 1.pdf)
</v>
          </cell>
          <cell r="H144" t="str">
            <v>Untuk instruksi dan pedoman bantuan selengkapnya, lihat petunjuk pemakai RETA (RETA Users Guide). RETA Users Guide tersedia dalam bentuk dokumen pdf yang berjudul The Resource Estimation Tool for Advocacy (RETA) User's Guide Version 1.pdf</v>
          </cell>
        </row>
        <row r="145">
          <cell r="B145" t="str">
            <v>help_2</v>
          </cell>
          <cell r="C145" t="str">
            <v>Future versions of RETA will have more complete instructions included here.</v>
          </cell>
          <cell r="D145" t="str">
            <v>RETA的以后版本会提供更为详尽的说明。</v>
          </cell>
          <cell r="E145" t="str">
            <v>Pas encore traduit</v>
          </cell>
          <cell r="F145" t="str">
            <v>Todavía no está traducido</v>
          </cell>
          <cell r="G145" t="str">
            <v>ในเวอร์ชั่นต่อๆไปของ RETA จะแสดงวิธีใช้ไว้ที่ตำแหน่งนี้</v>
          </cell>
          <cell r="H145" t="str">
            <v>Versi lanjutan dari RETA akan mencakup instruksi yang lebih menyeluruh</v>
          </cell>
        </row>
        <row r="146">
          <cell r="B146" t="str">
            <v>help_panel1_1</v>
          </cell>
          <cell r="C146" t="str">
            <v>Boxes shaded yellow are REQUIRED input for the tool to function.</v>
          </cell>
          <cell r="D146" t="str">
            <v>黄色的格子是要求必须输入数据后工具功能才能正常运行的。</v>
          </cell>
          <cell r="E146" t="str">
            <v>Pas encore traduit</v>
          </cell>
          <cell r="F146" t="str">
            <v>Todavía no está traducido</v>
          </cell>
          <cell r="G146" t="str">
            <v>ท่าน ต้อง ลงข้อมูลในช่องสีเหลือง จึงจะใช้งานซอฟท์แวร์นี้ได้</v>
          </cell>
          <cell r="H146" t="str">
            <v>Kotak warna kuning HARUS diisi agar perangkat berfungsi</v>
          </cell>
        </row>
        <row r="147">
          <cell r="B147" t="str">
            <v>help_panel1_2</v>
          </cell>
          <cell r="C147" t="str">
            <v>Enter name of country or area (province, region, district) in the yellow box at left.</v>
          </cell>
          <cell r="D147" t="str">
            <v>在左边黄色格子内输入国家或地区（省、州、市）的名称。</v>
          </cell>
          <cell r="E147" t="str">
            <v>Pas encore traduit</v>
          </cell>
          <cell r="F147" t="str">
            <v>Todavía no está traducido</v>
          </cell>
          <cell r="G147" t="str">
            <v>ลงชื่อประเภท หรือพื้นที่ (จังหวัด, ภาค, อำเภอ ฯลฯ) ในช่องเหลืองด้านซ้าย
</v>
          </cell>
          <cell r="H147" t="str">
            <v>Masukkan nama negara atau daerah (propinsi, kabupaten, kecamatan) pada kotak warna kuning di sebelah kiri</v>
          </cell>
        </row>
        <row r="148">
          <cell r="B148" t="str">
            <v>help_panel1_3</v>
          </cell>
          <cell r="C148" t="str">
            <v>Enter total adult male population (and year of estimate) and estimate of total number of men who have sex with men in the Population size estimates table.  
Then select whether you will enter sub-population data and generate their resource estimates by e</v>
          </cell>
          <cell r="D148" t="str">
            <v>输入成年男性的数量（及估计年份），并在人群规模估计表中输入男男性行为者的估计总数。
然后用户选择是否输入子人群信息并根据子人群来估算需求资源。选择使用子人群请输入1，不使用子人群输入0。如果用户选择不使用输入0，下面的所有与子人群相关的表格会变成蓝色不能输入任何数据。同时，用户还可以更改子人群类别或自己界定子人群。
在其他设置表中，“项目覆盖率基线年”指用户选择的现有MSM艾滋病预防项目的覆盖率的那一年。该年份将显示在覆盖目标表上的基线覆盖率栏中。</v>
          </cell>
          <cell r="E148" t="str">
            <v>Pas encore traduit</v>
          </cell>
          <cell r="F148" t="str">
            <v>Todavía no está traducido</v>
          </cell>
          <cell r="G148" t="str">
            <v>ลงจำนวนชายวัยผู้ใหญ่ (พร้อมระบุปี) และค่าประมาณจำนวน MSM ทั้งหมด ในตารางค่าประมาณจำนวนประชากร  
จากนั้นเลือกว่าจะลงข้อมูลกลุ่มประชากรย่อย เพื่อหาค่าประมาณทรัพยากรหรือไม่ โดยดูที่ช่อง ใช้กลุ่มประชากรย่อย ให้เลือก 1 ถ้าต้องการลงข้อมูล หรือเลือก 0 ถ้าไม่ต้อ</v>
          </cell>
          <cell r="H148" t="str">
            <v>Masukkan total populasi lelaki dewasa (perkiraan tahun) dan perkiraan jumlah total lelaki yang berhubungan seks dengan lelaki pada tabel perkiraan besarnya populasi. 
Kemudian pilih apakah anda akan memasukkan data sub-populasi dan mencari perkiraan sumb</v>
          </cell>
        </row>
        <row r="149">
          <cell r="B149" t="str">
            <v>help_panel1_4</v>
          </cell>
          <cell r="C149" t="str">
            <v>Enter estimate numbers in the RANGES / ESTIMATES columns OR percentages of adult males in the RANGES / % OF ADULT MALES columns, not both.  If percentages are used, the estimate numbers will be calculated for you.</v>
          </cell>
          <cell r="D149" t="str">
            <v>在范围：估计栏中输入数据，或者在范围：成年男性%栏中输入百分比，不能两项都输入。如果使用了百分比，系统将自动计算人数。</v>
          </cell>
          <cell r="E149" t="str">
            <v>Pas encore traduit</v>
          </cell>
          <cell r="F149" t="str">
            <v>Todavía no está traducido</v>
          </cell>
          <cell r="G149" t="str">
            <v>ลงจำนวนที่เป็นค่าประมาณในคอลัมน์ ช่วง/ค่าประมาณ หรือ ลงค่าร้อยละของชายวัยผู้ใหญ่ในคอลัมน์ ช่วง/ร้อยละของประชากรชายวัยผู้ใหญ่ อย่าลงทั้ง 2 คอลัมน์ ถ้าเลือกใช้ค่าร้อยละ โปรแกรมจะคำนวณจำนวนให้</v>
          </cell>
          <cell r="H149" t="str">
            <v>Masukkan perkiraan jumlah dalam kolom KISARAN/PERKIRAAN atau persentase dari lelaki dewasa dalam kolom KISARAN / % LELAKI DEWASA, jangan masukkan kedua-duanya. Apabila persentase yang digunakan, perkiraan jumlah akan dihitung untuk anda.</v>
          </cell>
        </row>
        <row r="150">
          <cell r="B150" t="str">
            <v>help_panel1_5</v>
          </cell>
          <cell r="C150" t="str">
            <v>See the User Guide for suggestions on how to use the range estimates and how to interpret the outputs of range estimates.</v>
          </cell>
          <cell r="D150" t="str">
            <v>参见使用指南了解如何使用范围估计值，及如何解读根据输入的范围估计值输出的数据结果。</v>
          </cell>
          <cell r="E150" t="str">
            <v>Pas encore traduit</v>
          </cell>
          <cell r="F150" t="str">
            <v>Todavía no está traducido</v>
          </cell>
          <cell r="G150" t="str">
            <v>การใช้และการแปลผลค่าประมาณแบบช่วง โปรดศึกษาในคู่มือผู้ใช้</v>
          </cell>
          <cell r="H150" t="str">
            <v>Lihat Petunjuk Pengguna untuk informasi mengenai bahaiman menggunakan kisaran perkiraan dan bagaimana menterjemahkan keluaran dari kisaran perkiraan.</v>
          </cell>
        </row>
        <row r="151">
          <cell r="B151" t="str">
            <v>help_panel1_6</v>
          </cell>
          <cell r="C151" t="str">
            <v>In the HIV % column, type the prevalence (a percentage) of HIV for each of the populations and sub-populations that appears.
In the STI % column type the prevalence (a percentage) of STIs for each of the populations and sub-populations that appears. 
For</v>
          </cell>
          <cell r="D151" t="str">
            <v>在艾滋病%栏，输入人群的和出现的各子人群的艾滋病流行率（百分比）。
在性病%栏，输入人群的和出现的各子人群的性病流行率（百分比）。
关于性病流行率，请使用最近的性病数据，如果一项研究收集的数据不止一种性病，请逐一说明各种性病的流行率，例如衣原体感染、淋病、梅毒等</v>
          </cell>
          <cell r="E151" t="str">
            <v>Pas encore traduit</v>
          </cell>
          <cell r="F151" t="str">
            <v>Todavía no está traducido</v>
          </cell>
          <cell r="G151" t="str">
            <v>คอลัมน์ HIV (ร้อยละ) ให้ลงค่าอุบัติการณ์ (ร้อยละ) ของ HIV ในช่องประชากร และกลุ่มประชากรย่อยทุกกลุ่ม
คอลัมน์ STI (ร้อยละ) ให้ลงค่าอุบัติการณ์ (ร้อยละ) ของ STI ในช่องประชากร และกลุ่มประชากรย่อยทุกกลุ่ม 
สำหรับ STI ให้ใช้ข้อมูล STI ล่าสุดที่มี ถ้าอุบัติการณ</v>
          </cell>
          <cell r="H151" t="str">
            <v>Pada kolom HIV %, ketikkan prevelansi (persentase) HIV untuk setiap populasi dan sub-populasi yang muncul.
Pada kolom IMS % ketikkan prevelansi (persentase) HIV untuk setiap populasi dan sub-populasi yang muncul. 
Untuk perkiraan IMS, gunakan data IMS ya</v>
          </cell>
        </row>
        <row r="152">
          <cell r="B152" t="str">
            <v>help_panel1_7</v>
          </cell>
          <cell r="C152" t="str">
            <v>Please use this space to note the source of any data entered in the tables above.  In particular, note the source of population size estimates, HIV and STI prevalence data, population growth rate, inflation rate, etc.  You might also want to describe the </v>
          </cell>
          <cell r="D152" t="str">
            <v>关于性病流行率，请使用最近的性病数据，如果一项研究收集的数据不止一种性病，请逐一说明各种性病的流行率，例如衣原体感染、淋病、梅毒等。</v>
          </cell>
          <cell r="E152" t="str">
            <v>Pas encore traduit</v>
          </cell>
          <cell r="F152" t="str">
            <v>Todavía no está traducido</v>
          </cell>
          <cell r="G152" t="str">
            <v>ช่องนี้ใช้ลงแหล่งที่มาของข้อมูลตามตารางข้างบน โดยเฉพาะค่าประมาณขนาดประชากร อุบัติการณ์ของ HIV และ STI</v>
          </cell>
          <cell r="H152" t="str">
            <v>Gunakan tempat ini untuk memberikan catatan mengenai sumber setiap data yang dimasukkan dalam table diatas. Khususnya, sumber data perkiraan besarnya populasi, data prevelansi HIV dan IMS, tingkat pertumbuhan populasi, tingkat inflasi, dsb. Anda mungkin i</v>
          </cell>
        </row>
        <row r="153">
          <cell r="B153" t="str">
            <v>help_panel2_1</v>
          </cell>
          <cell r="C153" t="str">
            <v>Overall program coverage targets table</v>
          </cell>
          <cell r="D153" t="str">
            <v>项目覆盖率目标总表</v>
          </cell>
          <cell r="E153" t="str">
            <v>Pas encore traduit</v>
          </cell>
          <cell r="F153" t="str">
            <v>Todavía no está traducido</v>
          </cell>
          <cell r="G153" t="str">
            <v>ตารางแสดงความครอบคลุมตามเป้าหมายรวมของโครงการ</v>
          </cell>
          <cell r="H153" t="str">
            <v>Table keseluruhan target cakupan program </v>
          </cell>
        </row>
        <row r="154">
          <cell r="B154" t="str">
            <v>help_panel2_2</v>
          </cell>
          <cell r="C154" t="str">
            <v>In the Baseline Coverage column, type the percent of each population that was reached by the program in the baseline year. Repeat this for each of the populations and sub-populations that appear in the table. For each year in the Annual targets column, ty</v>
          </cell>
          <cell r="D154" t="str">
            <v>在基线覆盖率一栏，输入基线年份下项目覆盖的各人群百分比，重复此步骤输入表中各个子人群的数据。在年度目标栏，输入当年项目期望达到的覆盖率。同样，重复此步骤直至完成本表。</v>
          </cell>
          <cell r="E154" t="str">
            <v>Pas encore traduit</v>
          </cell>
          <cell r="F154" t="str">
            <v>Todavía no está traducido</v>
          </cell>
          <cell r="G154" t="str">
            <v>คอลัมน์ ความครอบคลุมในปีเริ่มต้น ให้ลงค่าร้อยละของประชากรที่ครอบคลุมโดยบริการในปีเริ่มต้น ลงค่าจนครบทั้งกลุ่มประชากร และทุกกลุ่มประชากรย่อยในตาราง ส่วนคอลัมน์เป้าหมายรายปี ให้ลงร้อยละที่เป็นเป้าหมายของประชากรที่คาดว่าจะครอบคลุมโดยโครงการในแต่ละปี และลงจนค</v>
          </cell>
          <cell r="H154" t="str">
            <v>pada kolom Cakupan dasar, ketikkan persentase setiap populasi yang telah terjangkau dalam program pada tahun dasar. Ulangi langkah ini untuk setiap populasi dan sub-populasi yang muncul dalam tabel. Untuk setiap tahun yang ada dalam kolom target tahunan, </v>
          </cell>
        </row>
        <row r="155">
          <cell r="B155" t="str">
            <v>help_panel2_3</v>
          </cell>
          <cell r="C155" t="str">
            <v>Service coverage targets table</v>
          </cell>
          <cell r="D155" t="str">
            <v>服务覆盖率表</v>
          </cell>
          <cell r="E155" t="str">
            <v>Pas encore traduit</v>
          </cell>
          <cell r="F155" t="str">
            <v>Todavía no está traducido</v>
          </cell>
          <cell r="G155" t="str">
            <v>ตารางแสดงความครอบคลุมเป้าหมายของบริการ</v>
          </cell>
          <cell r="H155" t="str">
            <v>Tabel target cakupan layanan</v>
          </cell>
        </row>
        <row r="156">
          <cell r="B156" t="str">
            <v>help_panel2_4</v>
          </cell>
          <cell r="C156" t="str">
            <v>The various services included in the table should be targeted to different populations and sub-populations of men who have sex with men, according to their need and accessibility. Not all of the people covered will have (or need) access to all of the serv</v>
          </cell>
          <cell r="D156" t="str">
            <v>根据实际需求和可及性，表中的各项服务应该针对不同的男男性行为人群及其子人群来开展，并非所有的子人群都需要获得项目的所有服务。
在每一项提供的服务下输入该服务要覆盖的人群百分比，重复此步骤，直至完成所有的服务类型。</v>
          </cell>
          <cell r="E156" t="str">
            <v>Pas encore traduit</v>
          </cell>
          <cell r="F156" t="str">
            <v>Todavía no está traducido</v>
          </cell>
          <cell r="G156" t="str">
            <v>บริการต่างๆที่ลงในตาราง ควรมีเป้าหมายในกลุ่มประชากรและกลุ่มประชากรย่อยของ MSM ตามความต้องการบริการและโอกาสในการเข้าถึงบริการของแต่ละกลุ่ม ประชากรทั้งหมดไม่จำเป็น (และอาจไม่มีความต้องการ) ที่จะต้องเข้าถึงบริการทุกประเภทในโครงการ  
ลงค่าร้อยละของประชากร ที</v>
          </cell>
          <cell r="H156" t="str">
            <v>Macam-macam layanan yang termasuk dalam tabel harus ditujukan untuk setiap populasi dan sub populasi yang berbeda beda dalam kelompok lelaki yang berhubungan seks dengan lelaki, sesuai dengan kebutuhan mereka dan tingkat jangkauan. Tidak semua orang yang </v>
          </cell>
        </row>
        <row r="157">
          <cell r="B157" t="str">
            <v>help_panel2_5</v>
          </cell>
          <cell r="C157" t="str">
            <v>See the Users Guide for examples of service targets.</v>
          </cell>
          <cell r="D157" t="str">
            <v>更多服务目标参见用户指南。</v>
          </cell>
          <cell r="E157" t="str">
            <v>Pas encore traduit</v>
          </cell>
          <cell r="F157" t="str">
            <v>Todavía no está traducido</v>
          </cell>
          <cell r="G157" t="str">
            <v>ตัวอย่างเป้าหมายของบริการ ดูได้ในคู่มือผู้ใช้</v>
          </cell>
          <cell r="H157" t="str">
            <v>Lihat petunjuk pengguna untuk contoh target layanan.</v>
          </cell>
        </row>
        <row r="158">
          <cell r="B158" t="str">
            <v>help_panel2_6</v>
          </cell>
          <cell r="C158" t="str">
            <v>Please use this space to describe why you've chosen the coverage and services targets you've entered in the tables above.</v>
          </cell>
          <cell r="D158" t="str">
            <v>请在此描述上述表格中录入的覆盖率和服务目标等数据的原因和依据。</v>
          </cell>
          <cell r="E158" t="str">
            <v>Pas encore traduit</v>
          </cell>
          <cell r="F158" t="str">
            <v>Todavía no está traducido</v>
          </cell>
          <cell r="G158" t="str">
            <v>ในช่องนี้ โปรดอธิบายเหตุผลที่เลือกเป้าหมายความครอบคลุมและบริการตามตารางข้างต้น</v>
          </cell>
          <cell r="H158" t="str">
            <v>Gunakan tempat ini untuk menerangkan mengapa anda memilih cakupan dan target pelayanan yang telah anda masukkan dalam tabel diatas. </v>
          </cell>
        </row>
        <row r="159">
          <cell r="B159" t="str">
            <v>help_panel3_1</v>
          </cell>
          <cell r="C159" t="str">
            <v>Please enter information on all committed and anticipated funding for HIV prevention programs for men who have sex with men.</v>
          </cell>
          <cell r="D159" t="str">
            <v>请输入所有已经承诺的和预期的用于男男性行为者艾滋病干预项目的资金。</v>
          </cell>
          <cell r="E159" t="str">
            <v>Pas encore traduit</v>
          </cell>
          <cell r="F159" t="str">
            <v>Todavía no está traducido</v>
          </cell>
          <cell r="G159" t="str">
            <v>ลงข้อมูลแหล่งทุนสนับสนุนโครงการป้องกันการติดเชื้อ HIV ใน MSM</v>
          </cell>
          <cell r="H159" t="str">
            <v>masukkan informasi seluruh dana yang tersedia maupun kemungkinan tersedia untuk program pencegahan HIV bagi lelaki yang berhubungan seks dengan lelaki.</v>
          </cell>
        </row>
        <row r="160">
          <cell r="B160" t="str">
            <v>help_panel3_2</v>
          </cell>
          <cell r="C160" t="str">
            <v>Do not enter anything in the grey shaded cells, where the totals are calculated. The totals carry through to summary output tables.</v>
          </cell>
          <cell r="D160" t="str">
            <v>阴影表格无需录入任何数据，是计算总额用的。这些总额将汇总到输出总表中。</v>
          </cell>
          <cell r="E160" t="str">
            <v>Pas encore traduit</v>
          </cell>
          <cell r="F160" t="str">
            <v>Todavía no está traducido</v>
          </cell>
          <cell r="G160" t="str">
            <v>ไม่ต้องลงข้อมูลในช่องสีเทา โปรแกรมจะคำนวณผลรวมให้ ค่าของผลรวมจะไปแสดงในตารางสรุปผลที่ได้รับ</v>
          </cell>
          <cell r="H160" t="str">
            <v>Jangan masukkan apapun dalam kolom yang berwarna abu-abu, dimana angka keseluruhan akan dihitung. Angka keseluruhan akan ditampilakn juga dalam tabel rangkuman keluaran. </v>
          </cell>
        </row>
        <row r="161">
          <cell r="B161" t="str">
            <v>help_panel3_3</v>
          </cell>
          <cell r="C161" t="str">
            <v>Enter funding information on each row, starting with row 1.  Do not enter the number; this will appear automatically when you enter the name of the donor.  Give a brief project title or description of the program.  You should include all known projects re</v>
          </cell>
          <cell r="D161" t="str">
            <v>从第一行开始，录入资金信息，不要使用数字，简单描述项目名称。用户应该输入所有和男男性行为者艾滋病干预有关的项目，无论是捐赠者资助的、当地资助的，还是政府服务、研究及机构能力建设等。</v>
          </cell>
          <cell r="E161" t="str">
            <v>Pas encore traduit</v>
          </cell>
          <cell r="F161" t="str">
            <v>Todavía no está traducido</v>
          </cell>
          <cell r="G161" t="str">
            <v>ลงข้อมูลแหล่งทุนในแถวตามแนวนอน เริ่มจากแถว 1 โดยไม่ต้องลงลำดับที่ เลขลำดับที่จะปรากฏโดยอัตโนมัติหลังจากลงข้อมูลแหล่งทุน กรอกชื่อโครงการหรือคำอธิบายโครงการเพียงสั้นๆ ควรลงข้อมูลของทุกโครงการที่เกี่ยวกับการป้องกันการติดเชื้อ HIV ใน MSM ทั้งที่มีการสนับสนุนโ</v>
          </cell>
          <cell r="H161" t="str">
            <v>Masukkan informasi pendanaan dalam setiap baris, dimulai dengan baris 1. Jangan masukkan jumlah, karena jumlah akan tampil secara otomatis apabila anda meng-enter nama donor. Berikan informasi singkat judul proyek  atau ringkasan program. Anda harus memas</v>
          </cell>
        </row>
        <row r="162">
          <cell r="B162" t="str">
            <v>help_panel4_1</v>
          </cell>
          <cell r="C162" t="str">
            <v>For each type of cost (cost category), please list specific expenses and describe the way you calculated each and any assumptions made. Please do not enter anything into the greyed out cells.  When you have finished listing all of your expenses for all co</v>
          </cell>
          <cell r="D162" t="str">
            <v>就每一种成本（成本条目），列出确切的开支并描述用户的计算方法以及可能做出的假设。请不要在灰色表格中输入任何数据，当你输入完所有成本条目后，预算总额会自动显示出提供该服务需要的最后总成本。</v>
          </cell>
          <cell r="E162" t="str">
            <v>Pas encore traduit</v>
          </cell>
          <cell r="F162" t="str">
            <v>Todavía no está traducido</v>
          </cell>
          <cell r="G162" t="str">
            <v>ช่องประเภทของค่าใช้จ่าย ให้ลงรายละเอียดของรายการที่จ่ายให้ชัดเจน แสดงวิธีคำนวณ และที่มาของค่าประมาณ ไม่ต้องลงข้อมูลใดๆในช่องสีเทา เมื่อลงรายการจ่ายจนครบทุกประเภทค่าใช้จ่าย ตัวเลขค่าใช้จ่ายรวมของการจัดบริการ จะปรากฏในช่อง งบประมาณรวม</v>
          </cell>
          <cell r="H162" t="str">
            <v>Untuk setiap biaya (kategori biaya), berikan list pengeluaran yang spesifik dan terangkan perhitungannya dan asumsi yang diterapkan. Jangan masukkan data apapun dalam kotak berwarna abu-abu. Apabila anda selesai memasukkan seluruh pengeluaran anda dalam k</v>
          </cell>
        </row>
        <row r="163">
          <cell r="B163" t="str">
            <v>help_panel4_2</v>
          </cell>
          <cell r="C163" t="str">
            <v>In the Beneficiaries field, type the number of individuals that the service supported. This is the number of people that actually received support from the service during the year. It does not reflect the number of people that could have received support,</v>
          </cell>
          <cell r="D163" t="str">
            <v>在受益人处，输入该服务支持的人数，这是当年实际接受了该服务的人数，而不反映应该接受服务的人数，这与项目能力有关。
在当年能力百分比处，输入服务受益人群人数需要的项目能力的百分比。例如如果一项服务为100名男男性行为者提供了咨询和检测，但是在现有的人力、设备和其他资源情况下，实际上能够为200人提供咨询和检测服务，那么其当前工作量饱和度为50%。</v>
          </cell>
          <cell r="E163" t="str">
            <v>Pas encore traduit</v>
          </cell>
          <cell r="F163" t="str">
            <v>Todavía no está traducido</v>
          </cell>
          <cell r="G163" t="str">
            <v>ในช่อง ผู้ได้รับประโยชน์จากบริการ ให้ลงจำนวนผู้ได้รับบริการจากโครงการ โดยใช้จำนวนผู้ได้รับบริการจากโครงการโดยตรงในระยะเวลา 1 ปี ตัวเลขนี้ไม่รวมผู้ที่อาจได้รับประโยชน์เมื่อการดำเนินโครงการได้ผลเต็มตามประสิทธิภาพ
ช่อง ร้อยละของประสิทธิภาพปัจจุบัน ให้ลงร้อย</v>
          </cell>
          <cell r="H163" t="str">
            <v>Pada kotak Penerima manfaat, masukkan jumlah orang yang didukung oleh layanan. Jumlah tersebut adalah jumlah aktual orang yang menerima bantuan selama 1 tahun. Jumalh tersebut tidak menggambarkan jumlah orang yang seharusnya menerima bantuan, terkati deng</v>
          </cell>
        </row>
        <row r="164">
          <cell r="B164" t="str">
            <v>help_panel4_3</v>
          </cell>
          <cell r="C164" t="str">
            <v>RETA calculates the average cost to deliver the service to one beneficiary, and displays this figure in the Average cost field. </v>
          </cell>
          <cell r="D164" t="str">
            <v>RETA计算为每一个体提供每一项服务需要的平均开支，并将此数据显示在平均成本栏。</v>
          </cell>
          <cell r="E164" t="str">
            <v>Pas encore traduit</v>
          </cell>
          <cell r="F164" t="str">
            <v>Todavía no está traducido</v>
          </cell>
          <cell r="G164" t="str">
            <v>RETA คำนวณค่าใช้จ่ายเฉลี่ยในการจัดและให้บริการสำหรับผู้ได้รับประโยชน์ 1 ราย ตัวเลขนี้จะแสดงในช่องค่าใช้จ่ายเฉลี่ย</v>
          </cell>
          <cell r="H164" t="str">
            <v>RETA menghitung biaya rata-rata untuk memberikan layanan kepada 1 penerima manfaat, dan menampilkan hasilnya pada kotak Biaya rata-rata. </v>
          </cell>
        </row>
        <row r="165">
          <cell r="B165" t="str">
            <v>help_panel4_4</v>
          </cell>
          <cell r="C165" t="str">
            <v>Please enter as much information as you are able to gather.  If you are only able to collect summary information for the annual cost of a service and the total number of beneficiaries of the service, this will be sufficient to do the RETA estimations.</v>
          </cell>
          <cell r="D165" t="str">
            <v>请尽可能输入能收集到的所有信息。如果用户只能获得某项服务的年度总成本和该项服务的年度总受益人数，这也能满足RETA计算平均成本的需要了</v>
          </cell>
          <cell r="E165" t="str">
            <v>Pas encore traduit</v>
          </cell>
          <cell r="F165" t="str">
            <v>Todavía no está traducido</v>
          </cell>
          <cell r="G165" t="str">
            <v>กรุณากรอกข้อมูลให้มากที่สุดเท่าที่จะรวบรวมได้ อย่างน้อยที่สุดต้องมีข้อมูลค่าใช้จ่ายรายปีสำหรับ 1 ประเภทบริการ และจำนวนผู้รับประโยชน์จากบริการนั้น RETA จึงจะคำนวณค่าประมาณต่างๆได้</v>
          </cell>
          <cell r="H165" t="str">
            <v>Masukkan sebanyak mungkin informasi yang dapat anda kumpulkan. Apabila anda hanya mendapatkan informasi ringkas untuk biaya layanan tahunan dan jumlah penerima manfaat dari layanan yang tersedia, hal ini sudah mencukupi untuk mendapatkan estimasi RETA.</v>
          </cell>
        </row>
        <row r="166">
          <cell r="B166" t="str">
            <v>help_panel4_5</v>
          </cell>
          <cell r="C166" t="str">
            <v>If you feel that the service you've chosen as the basis for estimating costs could benefit from additional inputs or technical assistance, equipment, or training, please add these additional inputs into the appropriate cost category.</v>
          </cell>
          <cell r="D166" t="str">
            <v>如果用户觉得所选服务只是基础，为了更好的做估算，还需要添加其他投入如技术支持、设备、培训等，请把这些额外的投入也加在适当的成本条目中。</v>
          </cell>
          <cell r="E166" t="str">
            <v>Pas encore traduit</v>
          </cell>
          <cell r="F166" t="str">
            <v>Todavía no está traducido</v>
          </cell>
          <cell r="G166" t="str">
            <v>ถ้าท่านคิดว่าประเภทบริการที่ท่านเลือกใช้เพื่อหาประมาณการค่าใช้จ่าย จะได้รับประโยชน์ยิ่งขึ้น ถ้ามีต้นทุนบางอย่างเพิ่มเติม เช่นการสนับสนุนทางเทคนิค อุปกรณ์ การฝึกอบรม ฯลฯ โปรดกรอกข้อมูลต้นทุนเพิ่มเติม โดยเลือกให้ตรงตามประเภทค่าใช้จ่าย</v>
          </cell>
          <cell r="H166" t="str">
            <v>Apabila anda merasa bahwa layanan yang anda pilih sebagai dasar perkiraan pembiayaan dapat ditunjang dengan tambahan input atau asistensi teknis, peralatan atau training, masukkan input tambahan tersebut pada kategori biaya yang sesuai.</v>
          </cell>
        </row>
        <row r="167">
          <cell r="B167" t="str">
            <v>help_panel5_1</v>
          </cell>
          <cell r="C167" t="str">
            <v>The Default Average Costs in this table are used if no cost information is entered in the individual service budget worksheets (meaning you have not been able to collect detailed costing information on local services).</v>
          </cell>
          <cell r="D167" t="str">
            <v>表中的默认平均成本只在用户未向各项服务工作表中输入成本信息的情况下，也就是说当用户没有收集到当地任何详细的开支信息时。</v>
          </cell>
          <cell r="E167" t="str">
            <v>Pas encore traduit</v>
          </cell>
          <cell r="F167" t="str">
            <v>Todavía no está traducido</v>
          </cell>
          <cell r="G167" t="str">
            <v>ค่ากลางสำหรับค่าใช้จ่ายเฉลี่ยในตารางนี้ จะใช้เมื่อไม่มีการลงข้อมูลในหน้างบประมาณของแต่ละประเภทบริการ (ในกรณีที่ท่านไม่สามารถหาข้อมูลรายละเอียดของต้นทุนบริการในพื้นที่ดำเนินโครงการ)</v>
          </cell>
          <cell r="H167" t="str">
            <v>Biaya rata-rata tetap dalam tabel ini digunakan apabila tidak ada informasi biaya yang dimasukkan dalam worksheet anggaran layanan individual (artinya anda tidak dapat mengumpulkan informasi pembiayaan rinci terkait layanan lokal).</v>
          </cell>
        </row>
        <row r="168">
          <cell r="B168" t="str">
            <v>help_panel5_2</v>
          </cell>
          <cell r="C168" t="str">
            <v>This table can be used to enter default average costs for specific services where these average costs may have already been determined for your area (for example, for a Global Fund proposal.  Alternatively, this table can be used to select or estimate ser</v>
          </cell>
          <cell r="D168" t="str">
            <v>本表用于输入特定服务的默认平均成本，这些成本可能已经确定下来了（例如，全球基金项目建议书中）。或者，该表也可用于用户缺乏当地成本信息时选择或估算服务成本。表中还提供了其他国家的平均成本，用户可以选择一项自己认为最能代表当地服务成本的默认平均成本值。  </v>
          </cell>
          <cell r="E168" t="str">
            <v>Pas encore traduit</v>
          </cell>
          <cell r="F168" t="str">
            <v>Todavía no está traducido</v>
          </cell>
          <cell r="G168" t="str">
            <v>ตารางนี้ใช้ลงค่ากลางสำหรับค่าใช้จ่ายเฉลี่ยในแต่ละประเภทบริการ ในกรณีที่มีตัวเลขค่าใช้จ่ายเฉลี่ยอยู่แล้วในพื้นที่โครงการ (เช่นโครงการที่ยื่นต่อ Global Fund)  หรือใช้เลือกหรือประมาณค่าใช้จ่ายของบริการ หากยังไม่มีข้อมูลในพื้นที่ นอกจากนี้ยังมีข้อมูลค่าใช้จ่า</v>
          </cell>
          <cell r="H168" t="str">
            <v>Tabel ini dapat digunakan untuk memasukkan biaya rata-rata tetap untuk layanan yang khusus, dimana biaya rata-rata tersebut kemungkinan sudah ditentukan di daerah anda (Misalnya, untuk proposal Global Fund). Selain itu, tabel ini dapat digunakan untuk mem</v>
          </cell>
        </row>
        <row r="169">
          <cell r="B169" t="str">
            <v>help_panel5_3</v>
          </cell>
          <cell r="C169" t="str">
            <v>Please use this space to describe the source of the default service costs or why you've chosen to use the sample costs from other countries provided.</v>
          </cell>
          <cell r="D169" t="str">
            <v>请在此描述默认服务成本的来源，或者为何选择使用某地某国的平均成本值。</v>
          </cell>
          <cell r="E169" t="str">
            <v>Pas encore traduit</v>
          </cell>
          <cell r="F169" t="str">
            <v>Todavía no está traducido</v>
          </cell>
          <cell r="G169" t="str">
            <v>กรุณาใช้เนื้อที่นี้ระบุที่มาของค่ากลางซึ่งใช้แทนค่าใช้จ่ายในโครงการของท่าน หรืออธิบายเหตุผลที่เลือกใช้ค่าเฉลี่ยของประเทศอื่น</v>
          </cell>
          <cell r="H169" t="str">
            <v>Gunakan temapt ini untuk menerangkan sumber biaya layanan tetap atau mengapa anda memilih untuk menggunakan contoh biaya dari negara lain yang tersedia. </v>
          </cell>
        </row>
        <row r="170">
          <cell r="B170" t="str">
            <v>help_panel6_1</v>
          </cell>
          <cell r="C170" t="str">
            <v>RETA includes recommended percentages for the allocation of resources to an enabling environment, research, and monitoring and evaluation. These are based on commonly accepted and commonly used figures. </v>
          </cell>
          <cell r="D170" t="str">
            <v>RETA包括了用于建立支持性环境、研究、监测评估等所需资源的推荐百分比，这基于普遍接受的和广泛使用的数据。</v>
          </cell>
          <cell r="E170" t="str">
            <v>Pas encore traduit</v>
          </cell>
          <cell r="F170" t="str">
            <v>Todavía no está traducido</v>
          </cell>
          <cell r="G170" t="str">
            <v>RETA มีตัวเลขร้อยละสำหรับการจัดสรรทรัพยากรเพื่อจัดสิ่งแวดล้อมที่เป็นมิตร เพื่อการวิจัย เพื่อการติดตามและประเมินผล ค่าตัวอย่างที่กำหนดไว้นี้ เป็นตัวเลขที่ยอมรับและใช้กันทั่วไป</v>
          </cell>
          <cell r="H170" t="str">
            <v>RETA meliputi rekomendasi persentase untuk alokasi sumberdaya untuk lingkungan yang memampukan, riset, dan monitoring dan evaluasi. Semua ini didasarkan pada figur yang diterima luas dan biasa digunakan. </v>
          </cell>
        </row>
        <row r="171">
          <cell r="B171" t="str">
            <v>help_panel6_2</v>
          </cell>
          <cell r="C171" t="str">
            <v>You may however, change these figures to suit your local conditions and priorities.  Enter new figures to replace the default values provided.  </v>
          </cell>
          <cell r="D171" t="str">
            <v>但是，用户也可以根据当地实际情况和需求重点更改此百分比，在默认值处输入新的数据进行替换。</v>
          </cell>
          <cell r="E171" t="str">
            <v>Pas encore traduit</v>
          </cell>
          <cell r="F171" t="str">
            <v>Todavía no está traducido</v>
          </cell>
          <cell r="G171" t="str">
            <v>ท่านสามารถปรับเปลี่ยนค่าต่างๆให้เหมาะกับสภาพและลำดับความสำคัญในพื้นที่ของท่าน โดยแก้ไขตัวเลขค่ากลางได้ตามความต้องการ</v>
          </cell>
          <cell r="H171" t="str">
            <v>Anda bagaimanapun, dapat merubah figur sesuai dengan kondisi lokal dan prioritas yang ada. Masukkan figur baru untuk merubah nilai tetap yang telah disediakan.  </v>
          </cell>
        </row>
        <row r="172">
          <cell r="B172" t="str">
            <v>help_panel6_3</v>
          </cell>
          <cell r="C172" t="str">
            <v>Please use this space to describe the source of the percentages you've chosen.</v>
          </cell>
          <cell r="D172" t="str">
            <v>请在此描述所选百分比的数据来源或者描述为什么没有使用默认值。</v>
          </cell>
          <cell r="E172" t="str">
            <v>Pas encore traduit</v>
          </cell>
          <cell r="F172" t="str">
            <v>Todavía no está traducido</v>
          </cell>
          <cell r="G172" t="str">
            <v>กรุณาใช้เนื้อที่นี้ อธิบายที่มาของค่าร้อยละที่ท่านเลือก</v>
          </cell>
          <cell r="H172" t="str">
            <v>Gunakan tempat ini untuk memberikan informasi sumber persentase yang anda pilih. </v>
          </cell>
        </row>
        <row r="173">
          <cell r="B173" t="str">
            <v>instructions</v>
          </cell>
          <cell r="C173" t="str">
            <v>  INSTRUCTIONS  </v>
          </cell>
          <cell r="D173" t="str">
            <v>   说  明   </v>
          </cell>
          <cell r="E173" t="str">
            <v>Pas encore traduit</v>
          </cell>
          <cell r="F173" t="str">
            <v>Todavía no está traducido</v>
          </cell>
          <cell r="G173" t="str">
            <v>วิธีใช้</v>
          </cell>
          <cell r="H173" t="str">
            <v>Instruksi</v>
          </cell>
        </row>
        <row r="174">
          <cell r="B174" t="str">
            <v>menu_help_1</v>
          </cell>
          <cell r="C174" t="str">
            <v>Instructions
Help Page</v>
          </cell>
          <cell r="D174" t="str">
            <v>介绍
帮助页</v>
          </cell>
          <cell r="E174" t="str">
            <v>Pas encore traduit</v>
          </cell>
          <cell r="F174" t="str">
            <v>Todavía no está traducido</v>
          </cell>
          <cell r="G174" t="str">
            <v>วิธีใช้
หน้า Help</v>
          </cell>
          <cell r="H174" t="str">
            <v>Instruksi
Halaman bantuan</v>
          </cell>
        </row>
        <row r="175">
          <cell r="B175" t="str">
            <v>menu_help_2</v>
          </cell>
          <cell r="C175" t="str">
            <v>Definitions</v>
          </cell>
          <cell r="D175" t="str">
            <v>定义</v>
          </cell>
          <cell r="E175" t="str">
            <v>Pas encore traduit</v>
          </cell>
          <cell r="F175" t="str">
            <v>Todavía no está traducido</v>
          </cell>
          <cell r="G175" t="str">
            <v>คำจำกัดความ</v>
          </cell>
          <cell r="H175" t="str">
            <v>Arti</v>
          </cell>
        </row>
        <row r="176">
          <cell r="B176" t="str">
            <v>menu_help_3</v>
          </cell>
          <cell r="C176" t="str">
            <v>Conceptual Diagram of RETA</v>
          </cell>
          <cell r="D176" t="str">
            <v>RETA 示意图</v>
          </cell>
          <cell r="E176" t="str">
            <v>Pas encore traduit</v>
          </cell>
          <cell r="F176" t="str">
            <v>Todavía no está traducido</v>
          </cell>
          <cell r="G176" t="str">
            <v>ภาพแสดงวิธีการทำงานของ RETA</v>
          </cell>
          <cell r="H176" t="str">
            <v>Diagram konseptual RETA</v>
          </cell>
        </row>
        <row r="177">
          <cell r="B177" t="str">
            <v>menu_input_1</v>
          </cell>
          <cell r="C177" t="str">
            <v>Population Size, Epidemiology, Tool Settings</v>
          </cell>
          <cell r="D177" t="str">
            <v>人群规模、流行状况、工具设置</v>
          </cell>
          <cell r="E177" t="str">
            <v>Pas encore traduit</v>
          </cell>
          <cell r="F177" t="str">
            <v>Todavía no está traducido</v>
          </cell>
          <cell r="G177" t="str">
            <v>ขนาดประชากร, ระบาดวิทยา, การตั้งค่าซอฟท์แวร์</v>
          </cell>
          <cell r="H177" t="str">
            <v>Besaran populasi, Epidemiologi,  Perangkat Pengaturan</v>
          </cell>
        </row>
        <row r="178">
          <cell r="B178" t="str">
            <v>menu_input_10</v>
          </cell>
          <cell r="C178" t="str">
            <v>Pre-Exposure Prophylaxis</v>
          </cell>
          <cell r="D178" t="str">
            <v>暴露前预防性用药</v>
          </cell>
          <cell r="E178" t="str">
            <v>Pas encore traduit</v>
          </cell>
          <cell r="F178" t="str">
            <v>Todavía no está traducido</v>
          </cell>
          <cell r="G178" t="str">
            <v>การให้ยาต้านก่อนมีพฤติกรรมเสี่ยง</v>
          </cell>
          <cell r="H178" t="str">
            <v>Pencegahan Sebelum Paparan</v>
          </cell>
        </row>
        <row r="179">
          <cell r="B179" t="str">
            <v>menu_input_11</v>
          </cell>
          <cell r="C179" t="str">
            <v>Enabling Environment and Other Supportive Interventions</v>
          </cell>
          <cell r="D179" t="str">
            <v>支持性环境和其他支持性干预</v>
          </cell>
          <cell r="E179" t="str">
            <v>Pas encore traduit</v>
          </cell>
          <cell r="F179" t="str">
            <v>Todavía no está traducido</v>
          </cell>
          <cell r="G179" t="str">
            <v>สภาพแวดล้อมที่เป็นมิตร และบริการสนับสนุนอื่นๆ</v>
          </cell>
          <cell r="H179" t="str">
            <v>Lingkungan yang memampukan dan intervensi pendukung lainnya</v>
          </cell>
        </row>
        <row r="180">
          <cell r="B180" t="str">
            <v>menu_input_12</v>
          </cell>
          <cell r="C180" t="str">
            <v>Voluntary Counseling and Testing Services - Existing Services</v>
          </cell>
          <cell r="D180" t="str">
            <v>自愿咨询检测－现有门诊</v>
          </cell>
          <cell r="E180" t="str">
            <v>Pas encore traduit</v>
          </cell>
          <cell r="F180" t="str">
            <v>Todavía no está traducido</v>
          </cell>
          <cell r="G180" t="str">
            <v>บริการ VCT – ในจุดบริการทางคลินิกที่มีอยู่เดิม</v>
          </cell>
          <cell r="H180" t="str">
            <v>Layanan Konseling dan testing HIV sukarela - Layanan yang ada</v>
          </cell>
        </row>
        <row r="181">
          <cell r="B181" t="str">
            <v>menu_input_13</v>
          </cell>
          <cell r="C181" t="str">
            <v>Voluntary Counseling and Testing Services - New / Dedicated Service</v>
          </cell>
          <cell r="D181" t="str">
            <v>自愿咨询检测－新建/专科门诊</v>
          </cell>
          <cell r="E181" t="str">
            <v>Pas encore traduit</v>
          </cell>
          <cell r="F181" t="str">
            <v>Todavía no está traducido</v>
          </cell>
          <cell r="G181" t="str">
            <v>บริการ VCT – ในจุดบริการทางคลินิกที่จัดไว้โดยเฉพาะ หรือจุดบริการที่ตั้งขึ้นใหม่</v>
          </cell>
          <cell r="H181" t="str">
            <v>Layanan Konseling dan testing HIV sukarela - Layanan baru</v>
          </cell>
        </row>
        <row r="182">
          <cell r="B182" t="str">
            <v>menu_input_14</v>
          </cell>
          <cell r="C182" t="str">
            <v>STI Treatment and Diagnosis - Existing Clinical Services</v>
          </cell>
          <cell r="D182" t="str">
            <v>性病诊疗－现有医疗服务</v>
          </cell>
          <cell r="E182" t="str">
            <v>Pas encore traduit</v>
          </cell>
          <cell r="F182" t="str">
            <v>Todavía no está traducido</v>
          </cell>
          <cell r="G182" t="str">
            <v>การวินิจฉัยและรักษา STI ที่จัดขึ้นสำหรับ MSM – ในจุดบริการทางคลินิกที่มีอยู่เดิม</v>
          </cell>
          <cell r="H182" t="str">
            <v>Diagnosis dan pengobatan IMS - layanan Klinis yang tersedia</v>
          </cell>
        </row>
        <row r="183">
          <cell r="B183" t="str">
            <v>menu_input_15</v>
          </cell>
          <cell r="C183" t="str">
            <v>STI Diagnosis &amp; Treatment - New/Dedicated Clinical Service</v>
          </cell>
          <cell r="D183" t="str">
            <v>性病诊疗－新建/专科服务</v>
          </cell>
          <cell r="E183" t="str">
            <v>Pas encore traduit</v>
          </cell>
          <cell r="F183" t="str">
            <v>Todavía no está traducido</v>
          </cell>
          <cell r="G183" t="str">
            <v>การวินิจฉัยและรักษา STI ที่จัดขึ้นสำหรับ MSM – ในสถานบริการที่มีคลินิก STI หรือสถานบริการที่ตั้งขึ้นใหม่</v>
          </cell>
          <cell r="H183" t="str">
            <v>Diagnosis dan pengobatan IMS - layanan Klinis yang baru</v>
          </cell>
        </row>
        <row r="184">
          <cell r="B184" t="str">
            <v>menu_input_16</v>
          </cell>
          <cell r="C184" t="str">
            <v>STI Diagnosis &amp; Treatment - Mobile Clinic</v>
          </cell>
          <cell r="D184" t="str">
            <v>性病诊疗－流动门诊</v>
          </cell>
          <cell r="E184" t="str">
            <v>Pas encore traduit</v>
          </cell>
          <cell r="F184" t="str">
            <v>Todavía no está traducido</v>
          </cell>
          <cell r="G184" t="str">
            <v>การวินิจฉัยและรักษา STI – การออกคลินิกเคลื่อนที่</v>
          </cell>
          <cell r="H184" t="str">
            <v>Diagnosis dan pengobatan IMS - layanan Klinis yang bergerak (mobil klinik)</v>
          </cell>
        </row>
        <row r="185">
          <cell r="B185" t="str">
            <v>menu_input_17</v>
          </cell>
          <cell r="C185" t="str">
            <v>Default Average Costs</v>
          </cell>
          <cell r="D185" t="str">
            <v>默认平均成本</v>
          </cell>
          <cell r="E185" t="str">
            <v>Pas encore traduit</v>
          </cell>
          <cell r="F185" t="str">
            <v>Todavía no está traducido</v>
          </cell>
          <cell r="G185" t="str">
            <v>ค่าใช้จ่ายเฉลี่ย: ค่ากลาง (กรณีที่ไม่มีข้อมูล)</v>
          </cell>
          <cell r="H185" t="str">
            <v>Biaya rata-rata tetap</v>
          </cell>
        </row>
        <row r="186">
          <cell r="B186" t="str">
            <v>menu_input_2</v>
          </cell>
          <cell r="C186" t="str">
            <v>Coverage Targets</v>
          </cell>
          <cell r="D186" t="str">
            <v>覆盖目标及综合服务包各项服务目标</v>
          </cell>
          <cell r="E186" t="str">
            <v>Pas encore traduit</v>
          </cell>
          <cell r="F186" t="str">
            <v>Todavía no está traducido</v>
          </cell>
          <cell r="G186" t="str">
            <v>เป้าหมายความครอบคลุม</v>
          </cell>
          <cell r="H186" t="str">
            <v>Target cakupan</v>
          </cell>
        </row>
        <row r="187">
          <cell r="B187" t="str">
            <v>menu_input_3</v>
          </cell>
          <cell r="C187" t="str">
            <v>Resource Availability</v>
          </cell>
          <cell r="D187" t="str">
            <v>可用资源</v>
          </cell>
          <cell r="E187" t="str">
            <v>Pas encore traduit</v>
          </cell>
          <cell r="F187" t="str">
            <v>Todavía no está traducido</v>
          </cell>
          <cell r="G187" t="str">
            <v>ทรัพยากรที่มีอยู่แล้ว, ได้รับการจัดสรร หรือโดยประมาณการ ในระยะเวลาของโครงการ</v>
          </cell>
          <cell r="H187" t="str">
            <v>Ketersediaan sumberdaya</v>
          </cell>
        </row>
        <row r="188">
          <cell r="B188" t="str">
            <v>menu_input_4</v>
          </cell>
          <cell r="C188" t="str">
            <v>Repeat Contact Peer Education Through Outreach</v>
          </cell>
          <cell r="D188" t="str">
            <v>同伴教育－外展</v>
          </cell>
          <cell r="E188" t="str">
            <v>Pas encore traduit</v>
          </cell>
          <cell r="F188" t="str">
            <v>Todavía no está traducido</v>
          </cell>
          <cell r="G188" t="str">
            <v>การให้ความรู้โดยเพื่อนผู้มีเชื้อ (รายเก่า) – โดยการลงพื้นที่ (Outreach)</v>
          </cell>
          <cell r="H188" t="str">
            <v>Kontak terulang pendidikan sebaya melalui penjangkauan</v>
          </cell>
        </row>
        <row r="189">
          <cell r="B189" t="str">
            <v>menu_input_5</v>
          </cell>
          <cell r="C189" t="str">
            <v>Repeat Contact Peer Education - Drop In Centers</v>
          </cell>
          <cell r="D189" t="str">
            <v>同伴教育－活动中心</v>
          </cell>
          <cell r="E189" t="str">
            <v>Pas encore traduit</v>
          </cell>
          <cell r="F189" t="str">
            <v>Todavía no está traducido</v>
          </cell>
          <cell r="G189" t="str">
            <v>การให้ความรู้โดยเพื่อนผู้มีเชื้อ (รายเก่า) – ที่ Drop In Center</v>
          </cell>
          <cell r="H189" t="str">
            <v>Kontak terulang pendidikan sebaya melalui lokasi tetap</v>
          </cell>
        </row>
        <row r="190">
          <cell r="B190" t="str">
            <v>menu_input_6</v>
          </cell>
          <cell r="C190" t="str">
            <v>Social Marketing of Condoms and Lubricant</v>
          </cell>
          <cell r="D190" t="str">
            <v>安全套社会营销</v>
          </cell>
          <cell r="E190" t="str">
            <v>Pas encore traduit</v>
          </cell>
          <cell r="F190" t="str">
            <v>Todavía no está traducido</v>
          </cell>
          <cell r="G190" t="str">
            <v>การตลาดเพื่อสังคม เพื่อสนับสนุนการใช้ถุงยางอนามัย และสารหล่อลื่น</v>
          </cell>
          <cell r="H190" t="str">
            <v>Sosial marketing kondom dan pelicin</v>
          </cell>
        </row>
        <row r="191">
          <cell r="B191" t="str">
            <v>menu_input_7</v>
          </cell>
          <cell r="C191" t="str">
            <v>Targeted Mass Media</v>
          </cell>
          <cell r="D191" t="str">
            <v>针对性的大众媒体</v>
          </cell>
          <cell r="E191" t="str">
            <v>Pas encore traduit</v>
          </cell>
          <cell r="F191" t="str">
            <v>Todavía no está traducido</v>
          </cell>
          <cell r="G191" t="str">
            <v>การใช้สื่อโดยเน้นกลุ่มเป้าหมาย</v>
          </cell>
          <cell r="H191" t="str">
            <v>Media masa yang dituju</v>
          </cell>
        </row>
        <row r="192">
          <cell r="B192" t="str">
            <v>menu_input_8</v>
          </cell>
          <cell r="C192" t="str">
            <v>Social Networking Web Sites - Internet Interventions</v>
          </cell>
          <cell r="D192" t="str">
            <v>社交网站－网络干预</v>
          </cell>
          <cell r="E192" t="str">
            <v>Pas encore traduit</v>
          </cell>
          <cell r="F192" t="str">
            <v>Todavía no está traducido</v>
          </cell>
          <cell r="G192" t="str">
            <v>การช่วยเหลือผ่านอินเตอร์เน็ต เช่น เว็บเครือข่ายสังคม</v>
          </cell>
          <cell r="H192" t="str">
            <v>Website Jejaring sosial - Intervensi internet </v>
          </cell>
        </row>
        <row r="193">
          <cell r="B193" t="str">
            <v>menu_input_9</v>
          </cell>
          <cell r="C193" t="str">
            <v>Post Exposure Prophylaxis</v>
          </cell>
          <cell r="D193" t="str">
            <v>暴露后预防性用药</v>
          </cell>
          <cell r="E193" t="str">
            <v>Pas encore traduit</v>
          </cell>
          <cell r="F193" t="str">
            <v>Todavía no está traducido</v>
          </cell>
          <cell r="G193" t="str">
            <v>การให้ยาต้านหลังจากมีพฤติกรรมเสี่ยง</v>
          </cell>
          <cell r="H193" t="str">
            <v>Pencegahan Pasca paparan</v>
          </cell>
        </row>
        <row r="194">
          <cell r="B194" t="str">
            <v>menu_label_1</v>
          </cell>
          <cell r="C194" t="str">
            <v>Help</v>
          </cell>
          <cell r="D194" t="str">
            <v>帮助</v>
          </cell>
          <cell r="E194" t="str">
            <v>Pas encore traduit</v>
          </cell>
          <cell r="F194" t="str">
            <v>Todavía no está traducido</v>
          </cell>
          <cell r="G194" t="str">
            <v>คลิกดูคำอธิบายที่หน้า Help</v>
          </cell>
          <cell r="H194" t="str">
            <v>Bantuan</v>
          </cell>
        </row>
        <row r="195">
          <cell r="B195" t="str">
            <v>menu_label_2</v>
          </cell>
          <cell r="C195" t="str">
            <v>Inputs</v>
          </cell>
          <cell r="D195" t="str">
            <v>输入</v>
          </cell>
          <cell r="E195" t="str">
            <v>Pas encore traduit</v>
          </cell>
          <cell r="F195" t="str">
            <v>Todavía no está traducido</v>
          </cell>
          <cell r="G195" t="str">
            <v>ต้นทุน (input)</v>
          </cell>
          <cell r="H195" t="str">
            <v>Input</v>
          </cell>
        </row>
        <row r="196">
          <cell r="B196" t="str">
            <v>menu_label_3</v>
          </cell>
          <cell r="C196" t="str">
            <v>Outputs</v>
          </cell>
          <cell r="D196" t="str">
            <v>输出</v>
          </cell>
          <cell r="E196" t="str">
            <v>Pas encore traduit</v>
          </cell>
          <cell r="F196" t="str">
            <v>Todavía no está traducido</v>
          </cell>
          <cell r="G196" t="str">
            <v>ผลที่ได้รับ (output)</v>
          </cell>
          <cell r="H196" t="str">
            <v>Keluaran/output</v>
          </cell>
        </row>
        <row r="197">
          <cell r="B197" t="str">
            <v>menu_label_4</v>
          </cell>
          <cell r="C197" t="str">
            <v>Budget/Program Costs:</v>
          </cell>
          <cell r="D197" t="str">
            <v>预算/项目成本：</v>
          </cell>
          <cell r="E197" t="str">
            <v>Pas encore traduit</v>
          </cell>
          <cell r="F197" t="str">
            <v>Todavía no está traducido</v>
          </cell>
          <cell r="G197" t="str">
            <v>งบประมาณ/ค่าใช้จ่ายของโครงการ:</v>
          </cell>
          <cell r="H197" t="str">
            <v>Anggaran/Biaya program</v>
          </cell>
        </row>
        <row r="198">
          <cell r="B198" t="str">
            <v>menu_label_5</v>
          </cell>
          <cell r="C198" t="str">
            <v>Graphs:</v>
          </cell>
          <cell r="D198" t="str">
            <v>图表：</v>
          </cell>
          <cell r="E198" t="str">
            <v>Pas encore traduit</v>
          </cell>
          <cell r="F198" t="str">
            <v>Todavía no está traducido</v>
          </cell>
          <cell r="G198" t="str">
            <v>กราฟ:</v>
          </cell>
          <cell r="H198" t="str">
            <v>Grafik:</v>
          </cell>
        </row>
        <row r="199">
          <cell r="B199" t="str">
            <v>menu_label_6</v>
          </cell>
          <cell r="C199" t="str">
            <v>Other</v>
          </cell>
          <cell r="D199" t="str">
            <v>其他</v>
          </cell>
          <cell r="E199" t="str">
            <v>Pas encore traduit</v>
          </cell>
          <cell r="F199" t="str">
            <v>Todavía no está traducido</v>
          </cell>
          <cell r="G199" t="str">
            <v>อื่นๆ</v>
          </cell>
          <cell r="H199" t="str">
            <v>Lain-Lain</v>
          </cell>
        </row>
        <row r="200">
          <cell r="B200" t="str">
            <v>menu_output_1</v>
          </cell>
          <cell r="C200" t="str">
            <v>Resource and Gaps Estimates: Summary</v>
          </cell>
          <cell r="D200" t="str">
            <v>资源及缺口估算：汇总</v>
          </cell>
          <cell r="E200" t="str">
            <v>Pas encore traduit</v>
          </cell>
          <cell r="F200" t="str">
            <v>Todavía no está traducido</v>
          </cell>
          <cell r="G200" t="str">
            <v>ประมาณการทรัพยากรและส่วนขาด: สรุป</v>
          </cell>
          <cell r="H200" t="str">
            <v>Sumber daya dan perkiraan celah kebutuhan: rangkuman</v>
          </cell>
        </row>
        <row r="201">
          <cell r="B201" t="str">
            <v>menu_output_2</v>
          </cell>
          <cell r="C201" t="str">
            <v>Resource Estimates Tables: by Sub-Population</v>
          </cell>
          <cell r="D201" t="str">
            <v>资源估算表：子人群</v>
          </cell>
          <cell r="E201" t="str">
            <v>Pas encore traduit</v>
          </cell>
          <cell r="F201" t="str">
            <v>Todavía no está traducido</v>
          </cell>
          <cell r="G201" t="str">
            <v>ตารางแสดงประมาณการทรัพยากร: จำแนกตามกลุ่มประชากรย่อย</v>
          </cell>
          <cell r="H201" t="str">
            <v>Tabel perkiraan sumber daya: sesuai sub-populasi</v>
          </cell>
        </row>
        <row r="202">
          <cell r="B202" t="str">
            <v>menu_output_3</v>
          </cell>
          <cell r="C202" t="str">
            <v>Resource Estimates: Detail</v>
          </cell>
          <cell r="D202" t="str">
            <v>资源估算：明细</v>
          </cell>
          <cell r="E202" t="str">
            <v>Pas encore traduit</v>
          </cell>
          <cell r="F202" t="str">
            <v>Todavía no está traducido</v>
          </cell>
          <cell r="G202" t="str">
            <v>ประมาณการทรัพยากร: รายละเอียด</v>
          </cell>
          <cell r="H202" t="str">
            <v>Perkiraan sumber daya: Detil</v>
          </cell>
        </row>
        <row r="203">
          <cell r="B203" t="str">
            <v>menu_output_4</v>
          </cell>
          <cell r="C203" t="str">
            <v>Annual Resource Gap</v>
          </cell>
          <cell r="D203" t="str">
            <v>年度资源缺口</v>
          </cell>
          <cell r="E203" t="str">
            <v>Pas encore traduit</v>
          </cell>
          <cell r="F203" t="str">
            <v>Todavía no está traducido</v>
          </cell>
          <cell r="G203" t="str">
            <v>ส่วนขาดทรัพยากรรายปี</v>
          </cell>
          <cell r="H203" t="str">
            <v>Celah kebutuhan sumberdaya tahunan</v>
          </cell>
        </row>
        <row r="204">
          <cell r="B204" t="str">
            <v>menu_output_5</v>
          </cell>
          <cell r="C204" t="str">
            <v>Total Resource Gap</v>
          </cell>
          <cell r="D204" t="str">
            <v>总体资源缺口</v>
          </cell>
          <cell r="E204" t="str">
            <v>Pas encore traduit</v>
          </cell>
          <cell r="F204" t="str">
            <v>Todavía no está traducido</v>
          </cell>
          <cell r="G204" t="str">
            <v>รวมส่วนขาดทรัพยากร</v>
          </cell>
          <cell r="H204" t="str">
            <v>Celah kebutuhan sumberdaya total</v>
          </cell>
        </row>
        <row r="205">
          <cell r="B205" t="str">
            <v>menu_output_6</v>
          </cell>
          <cell r="C205" t="str">
            <v>Resource Needs by Sub-Population</v>
          </cell>
          <cell r="D205" t="str">
            <v>资源需求：子群体</v>
          </cell>
          <cell r="E205" t="str">
            <v>Pas encore traduit</v>
          </cell>
          <cell r="F205" t="str">
            <v>Todavía no está traducido</v>
          </cell>
          <cell r="G205" t="str">
            <v>ความต้องการทรัพยากร จำแนกตามกลุ่มประชากรย่อย</v>
          </cell>
          <cell r="H205" t="str">
            <v>Sumberdaya yang dubutuhkan oleh sub-populasi</v>
          </cell>
        </row>
        <row r="206">
          <cell r="B206" t="str">
            <v>menu_output_7</v>
          </cell>
          <cell r="C206" t="str">
            <v>Resource Needs by Intervention</v>
          </cell>
          <cell r="D206" t="str">
            <v>资源需求：干预</v>
          </cell>
          <cell r="E206" t="str">
            <v>Pas encore traduit</v>
          </cell>
          <cell r="F206" t="str">
            <v>Todavía no está traducido</v>
          </cell>
          <cell r="G206" t="str">
            <v>ความต้องการทรัพยากร จำแนกตามประเภทของบริการ</v>
          </cell>
          <cell r="H206" t="str">
            <v>Sumberdaya yang dibutuhkan sesuai intervensi</v>
          </cell>
        </row>
        <row r="207">
          <cell r="B207" t="str">
            <v>menu_output_8</v>
          </cell>
          <cell r="C207" t="str">
            <v>Resource Needs Estimates According to Population Size Estimate Ranges</v>
          </cell>
          <cell r="D207" t="str">
            <v>资源需求：目标人群规模范围</v>
          </cell>
          <cell r="E207" t="str">
            <v>Pas encore traduit</v>
          </cell>
          <cell r="F207" t="str">
            <v>Todavía no está traducido</v>
          </cell>
          <cell r="G207" t="str">
            <v>ประมาณการความต้องการทรัพยากร จำแนกตามจำนวนประชากร</v>
          </cell>
          <cell r="H207" t="str">
            <v>Perkiraan kebutuhan sumberdaya sesuai dengan perkiraan kisaran besar populasi </v>
          </cell>
        </row>
        <row r="208">
          <cell r="B208" t="str">
            <v>menu_output_9</v>
          </cell>
          <cell r="C208" t="str">
            <v>Annual Resource Gap for All Sub-Populations</v>
          </cell>
          <cell r="D208" t="str">
            <v>年度资源缺口: 所有子人群</v>
          </cell>
          <cell r="G208" t="str">
            <v>ประมาณการความต้องการทรัพยากร จำแนกตามจำนวนประชากร</v>
          </cell>
          <cell r="H208" t="str">
            <v>Perkiraan kebutuhan sumberdaya sesuai dengan perkiraan kisaran besar populasi </v>
          </cell>
        </row>
        <row r="209">
          <cell r="B209" t="str">
            <v>menu_title</v>
          </cell>
          <cell r="C209" t="str">
            <v>Main Menu</v>
          </cell>
          <cell r="D209" t="str">
            <v>主菜单</v>
          </cell>
          <cell r="E209" t="str">
            <v>Pas encore traduit</v>
          </cell>
          <cell r="F209" t="str">
            <v>Todavía no está traducido</v>
          </cell>
          <cell r="G209" t="str">
            <v>เมนูหลัก</v>
          </cell>
          <cell r="H209" t="str">
            <v>Menu utama</v>
          </cell>
        </row>
        <row r="210">
          <cell r="B210" t="str">
            <v>must_enter</v>
          </cell>
          <cell r="C210" t="str">
            <v>Must enter</v>
          </cell>
          <cell r="D210" t="str">
            <v>请输入</v>
          </cell>
          <cell r="E210" t="str">
            <v>Pas encore traduit</v>
          </cell>
          <cell r="F210" t="str">
            <v>Todavía no está traducido</v>
          </cell>
          <cell r="G210" t="str">
            <v>ต้องลงข้อมูล</v>
          </cell>
          <cell r="H210" t="str">
            <v>Masukkan</v>
          </cell>
        </row>
        <row r="211">
          <cell r="B211" t="str">
            <v>need</v>
          </cell>
          <cell r="C211" t="str">
            <v>Need</v>
          </cell>
          <cell r="D211" t="str">
            <v>需求</v>
          </cell>
          <cell r="E211" t="str">
            <v>Pas encore traduit</v>
          </cell>
          <cell r="F211" t="str">
            <v>Todavía no está traducido</v>
          </cell>
          <cell r="G211" t="str">
            <v>ต้องลงข้อมูล</v>
          </cell>
          <cell r="H211" t="str">
            <v>Kebutuhan</v>
          </cell>
        </row>
        <row r="212">
          <cell r="B212" t="str">
            <v>notes</v>
          </cell>
          <cell r="C212" t="str">
            <v>Notes:</v>
          </cell>
          <cell r="D212" t="str">
            <v>注释：</v>
          </cell>
          <cell r="E212" t="str">
            <v>Pas encore traduit</v>
          </cell>
          <cell r="F212" t="str">
            <v>Todavía no está traducido</v>
          </cell>
          <cell r="G212" t="str">
            <v>ข้อสังเกต:</v>
          </cell>
          <cell r="H212" t="str">
            <v>Catatan:</v>
          </cell>
        </row>
        <row r="213">
          <cell r="B213" t="str">
            <v>optional</v>
          </cell>
          <cell r="C213" t="str">
            <v>This table is OPTIONAL.</v>
          </cell>
          <cell r="D213" t="str">
            <v>本表是选择性的。</v>
          </cell>
          <cell r="E213" t="str">
            <v>Pas encore traduit</v>
          </cell>
          <cell r="F213" t="str">
            <v>Todavía no está traducido</v>
          </cell>
          <cell r="G213" t="str">
            <v>เลือกเติมหรือไม่ก็ได้</v>
          </cell>
          <cell r="H213" t="str">
            <v>Tabel ini adalah OPSIONAL</v>
          </cell>
        </row>
        <row r="214">
          <cell r="B214" t="str">
            <v>please_enter</v>
          </cell>
          <cell r="C214" t="str">
            <v>Please enter</v>
          </cell>
          <cell r="D214" t="str">
            <v>请输入</v>
          </cell>
          <cell r="E214" t="str">
            <v>Pas encore traduit</v>
          </cell>
          <cell r="F214" t="str">
            <v>Todavía no está traducido</v>
          </cell>
          <cell r="G214" t="str">
            <v>กรุณาลงข้อมูลในช่องนี้</v>
          </cell>
          <cell r="H214" t="str">
            <v>Masukkan</v>
          </cell>
        </row>
        <row r="215">
          <cell r="B215" t="str">
            <v>res_avg_cost_table_line_1</v>
          </cell>
          <cell r="C215" t="str">
            <v>Population-adjusted cost</v>
          </cell>
          <cell r="D215" t="str">
            <v>按人群加权平均后</v>
          </cell>
          <cell r="E215" t="str">
            <v>Pas encore traduit</v>
          </cell>
          <cell r="F215" t="str">
            <v>Todavía no está traducido</v>
          </cell>
          <cell r="G215" t="str">
            <v>ค่าใช้จ่ายเมื่อปรับตามจำนวนประชากร</v>
          </cell>
          <cell r="H215" t="str">
            <v>Biaya yang disesuaikan dengan populasi</v>
          </cell>
        </row>
        <row r="216">
          <cell r="B216" t="str">
            <v>res_avg_cost_table_line_2</v>
          </cell>
          <cell r="C216" t="str">
            <v>per component per client</v>
          </cell>
          <cell r="D216" t="str">
            <v>为每一个体提供每一项服务的成本</v>
          </cell>
          <cell r="E216" t="str">
            <v>Pas encore traduit</v>
          </cell>
          <cell r="F216" t="str">
            <v>Todavía no está traducido</v>
          </cell>
          <cell r="G216" t="str">
            <v>ต่อ 1 ประเภทบริการ ต่อ 1 รายผู้รับบริการ</v>
          </cell>
          <cell r="H216" t="str">
            <v>per komponen per klien</v>
          </cell>
        </row>
        <row r="217">
          <cell r="B217" t="str">
            <v>resource_label_1</v>
          </cell>
          <cell r="C217" t="str">
            <v>Donor / Source </v>
          </cell>
          <cell r="D217" t="str">
            <v>捐赠者/来源</v>
          </cell>
          <cell r="E217" t="str">
            <v>Pas encore traduit</v>
          </cell>
          <cell r="F217" t="str">
            <v>Todavía no está traducido</v>
          </cell>
          <cell r="G217" t="str">
            <v>แหล่งทุน/งบประมาณ</v>
          </cell>
          <cell r="H217" t="str">
            <v>Donor/Sumber</v>
          </cell>
        </row>
        <row r="218">
          <cell r="B218" t="str">
            <v>resource_label_2</v>
          </cell>
          <cell r="C218" t="str">
            <v>Project / Program</v>
          </cell>
          <cell r="D218" t="str">
            <v>项目</v>
          </cell>
          <cell r="E218" t="str">
            <v>Pas encore traduit</v>
          </cell>
          <cell r="F218" t="str">
            <v>Todavía no está traducido</v>
          </cell>
          <cell r="G218" t="str">
            <v>โครงการ</v>
          </cell>
          <cell r="H218" t="str">
            <v>Proyek/Program</v>
          </cell>
        </row>
        <row r="219">
          <cell r="B219" t="str">
            <v>resource_label_3</v>
          </cell>
          <cell r="C219" t="str">
            <v>Total</v>
          </cell>
          <cell r="D219" t="str">
            <v>总额</v>
          </cell>
          <cell r="E219" t="str">
            <v>Pas encore traduit</v>
          </cell>
          <cell r="F219" t="str">
            <v>Todavía no está traducido</v>
          </cell>
          <cell r="G219" t="str">
            <v>รวม</v>
          </cell>
          <cell r="H219" t="str">
            <v>Total</v>
          </cell>
        </row>
        <row r="220">
          <cell r="B220" t="str">
            <v>resource_title</v>
          </cell>
          <cell r="C220" t="str">
            <v>Resource Availability: HIV Prevention Programs for Men Who Have Sex with Men</v>
          </cell>
          <cell r="D220" t="str">
            <v>资源可及性：男男性行为者艾滋病预防项目</v>
          </cell>
          <cell r="E220" t="str">
            <v>Pas encore traduit</v>
          </cell>
          <cell r="F220" t="str">
            <v>Todavía no está traducido</v>
          </cell>
          <cell r="G220" t="str">
            <v>ทรัพยากรปัจจุบัน: โครงการป้องกันการติดเชื้อ HIV ใน MSM</v>
          </cell>
          <cell r="H220" t="str">
            <v>Ketersediaan sumberdaya: Program pencegahan HIV untuk lelaki yang berhubungan seks dengan lelaki</v>
          </cell>
        </row>
        <row r="221">
          <cell r="B221" t="str">
            <v>results_avg_cost_title</v>
          </cell>
          <cell r="C221" t="str">
            <v>Average cost of providing one client with comprehensive prevention package</v>
          </cell>
          <cell r="D221" t="str">
            <v>为一位受益人提供艾滋病综合服务包的所有服务的平均成本</v>
          </cell>
          <cell r="E221" t="str">
            <v>Pas encore traduit</v>
          </cell>
          <cell r="F221" t="str">
            <v>Todavía no está traducido</v>
          </cell>
          <cell r="G221">
            <v>0</v>
          </cell>
          <cell r="H221" t="str">
            <v>Biaya rata-rata atas paket pencegahan komprehensif untuk 1 klien</v>
          </cell>
        </row>
        <row r="222">
          <cell r="B222" t="str">
            <v>results_label_1</v>
          </cell>
          <cell r="C222" t="str">
            <v>Baseline</v>
          </cell>
          <cell r="D222" t="str">
            <v>基线</v>
          </cell>
          <cell r="E222" t="str">
            <v>Pas encore traduit</v>
          </cell>
          <cell r="F222" t="str">
            <v>Todavía no está traducido</v>
          </cell>
          <cell r="G222" t="str">
            <v>ค่าเริ่มต้น</v>
          </cell>
          <cell r="H222" t="str">
            <v>Dasar perhitungan</v>
          </cell>
        </row>
        <row r="223">
          <cell r="B223" t="str">
            <v>results_label_10</v>
          </cell>
          <cell r="C223" t="str">
            <v>Number of men covered - point estimate</v>
          </cell>
          <cell r="D223" t="str">
            <v>覆盖的男性人数：点估计</v>
          </cell>
          <cell r="E223" t="str">
            <v>Pas encore traduit</v>
          </cell>
          <cell r="F223" t="str">
            <v>Todavía no está traducido</v>
          </cell>
          <cell r="G223" t="str">
            <v>จำนวนชายที่ได้รับบริการ: ค่าประมาณแบบจุด</v>
          </cell>
          <cell r="H223" t="str">
            <v>Jumlah lelaki yang tercakup - poin perkiraan</v>
          </cell>
        </row>
        <row r="224">
          <cell r="B224" t="str">
            <v>results_label_11</v>
          </cell>
          <cell r="C224" t="str">
            <v>Total resources required - point estimate</v>
          </cell>
          <cell r="D224" t="str">
            <v>资源需求总计：点估计</v>
          </cell>
          <cell r="E224" t="str">
            <v>Pas encore traduit</v>
          </cell>
          <cell r="F224" t="str">
            <v>Todavía no está traducido</v>
          </cell>
          <cell r="G224" t="str">
            <v>รวมทรัพยากรที่ต้องการ: ค่าประมาณแบบจุด</v>
          </cell>
          <cell r="H224" t="str">
            <v>Total sumberdaya yang dibutuhkan - poin perkiraan</v>
          </cell>
        </row>
        <row r="225">
          <cell r="B225" t="str">
            <v>results_label_12</v>
          </cell>
          <cell r="C225" t="str">
            <v>Resources available</v>
          </cell>
          <cell r="D225" t="str">
            <v>可用资源</v>
          </cell>
          <cell r="E225" t="str">
            <v>Pas encore traduit</v>
          </cell>
          <cell r="F225" t="str">
            <v>Todavía no está traducido</v>
          </cell>
          <cell r="G225" t="str">
            <v>ทรัพยากรที่มี</v>
          </cell>
          <cell r="H225" t="str">
            <v>Sumberdaya yang tersedia</v>
          </cell>
        </row>
        <row r="226">
          <cell r="B226" t="str">
            <v>results_label_13</v>
          </cell>
          <cell r="C226" t="str">
            <v>Resource gap - point estimate</v>
          </cell>
          <cell r="D226" t="str">
            <v>资源缺口</v>
          </cell>
          <cell r="E226" t="str">
            <v>Pas encore traduit</v>
          </cell>
          <cell r="F226" t="str">
            <v>Todavía no está traducido</v>
          </cell>
          <cell r="G226">
            <v>0</v>
          </cell>
          <cell r="H226" t="str">
            <v>Celah kebutuhan sumberdaya - poin perkiraan </v>
          </cell>
        </row>
        <row r="227">
          <cell r="B227" t="str">
            <v>results_label_14</v>
          </cell>
          <cell r="C227" t="str">
            <v>Cost per client covered with comprehensive services</v>
          </cell>
          <cell r="D227" t="str">
            <v>对每一目标个体提供综合服务的单位成本</v>
          </cell>
          <cell r="E227" t="str">
            <v>Pas encore traduit</v>
          </cell>
          <cell r="F227" t="str">
            <v>Todavía no está traducido</v>
          </cell>
          <cell r="G227" t="str">
            <v>ค่าใช้จ่ายต่อรายในการให้บริการป้องกันแบบองค์รวม</v>
          </cell>
          <cell r="H227" t="str">
            <v>Biaya per klien yang tercakup dengan layanan komprehensif</v>
          </cell>
        </row>
        <row r="228">
          <cell r="B228" t="str">
            <v>results_label_15</v>
          </cell>
          <cell r="C228" t="str">
            <v>Population point estimate</v>
          </cell>
          <cell r="D228" t="str">
            <v>人群规模，点估计</v>
          </cell>
          <cell r="E228" t="str">
            <v>Pas encore traduit</v>
          </cell>
          <cell r="F228" t="str">
            <v>Todavía no está traducido</v>
          </cell>
          <cell r="G228" t="str">
            <v>ค่าประมาณประชากรแบบจุด (point estimate)</v>
          </cell>
          <cell r="H228" t="str">
            <v>Titik estimasi populasi</v>
          </cell>
        </row>
        <row r="229">
          <cell r="B229" t="str">
            <v>results_label_16</v>
          </cell>
          <cell r="C229" t="str">
            <v>Resources required</v>
          </cell>
          <cell r="D229" t="str">
            <v>资源需求</v>
          </cell>
          <cell r="E229" t="str">
            <v>Pas encore traduit</v>
          </cell>
          <cell r="F229" t="str">
            <v>Todavía no está traducido</v>
          </cell>
          <cell r="G229" t="str">
            <v>ทรัพยากรที่จำเป็น</v>
          </cell>
          <cell r="H229" t="str">
            <v>Dana yg diperlukan</v>
          </cell>
        </row>
        <row r="230">
          <cell r="B230" t="str">
            <v>results_label_17</v>
          </cell>
          <cell r="C230" t="str">
            <v>Low, mid, high range population estimates</v>
          </cell>
          <cell r="D230" t="str">
            <v>人群规模估计低限、中限、高限范围</v>
          </cell>
          <cell r="E230" t="str">
            <v>Pas encore traduit</v>
          </cell>
          <cell r="F230" t="str">
            <v>Todavía no está traducido</v>
          </cell>
          <cell r="G230" t="str">
            <v>ค่าประมาณประชากร ต่ำ, กลาง, สูง แบบช่วง (range estimate)</v>
          </cell>
          <cell r="H230" t="str">
            <v>Estimasi menurut kisaran populasi rendah, sedang, tinggi </v>
          </cell>
        </row>
        <row r="231">
          <cell r="B231" t="str">
            <v>results_label_18</v>
          </cell>
          <cell r="C231" t="str">
            <v>Number of men covered</v>
          </cell>
          <cell r="D231" t="str">
            <v>覆盖了的男性人数</v>
          </cell>
          <cell r="E231" t="str">
            <v>Pas encore traduit</v>
          </cell>
          <cell r="F231" t="str">
            <v>Todavía no está traducido</v>
          </cell>
          <cell r="G231" t="str">
            <v>จำนวนประชากรชายที่ได้รับบริการ</v>
          </cell>
          <cell r="H231" t="str">
            <v>Jumlah laki2 yg tercakup</v>
          </cell>
        </row>
        <row r="232">
          <cell r="B232" t="str">
            <v>results_label_19</v>
          </cell>
          <cell r="C232" t="str">
            <v>Total - All Sub-Populations</v>
          </cell>
          <cell r="D232" t="str">
            <v>总计 － 所有子人群</v>
          </cell>
          <cell r="E232" t="str">
            <v>Pas encore traduit</v>
          </cell>
          <cell r="F232" t="str">
            <v>Todavía no está traducido</v>
          </cell>
          <cell r="G232" t="str">
            <v>รวม – กลุ่มประชากรย่อยทุกกลุ่ม</v>
          </cell>
          <cell r="H232" t="str">
            <v>Jumlah - Semua sub-populasi</v>
          </cell>
        </row>
        <row r="233">
          <cell r="B233" t="str">
            <v>results_label_2</v>
          </cell>
          <cell r="C233" t="str">
            <v>End of year targets</v>
          </cell>
          <cell r="D233" t="str">
            <v>年终目标</v>
          </cell>
          <cell r="E233" t="str">
            <v>Pas encore traduit</v>
          </cell>
          <cell r="F233" t="str">
            <v>Todavía no está traducido</v>
          </cell>
          <cell r="G233" t="str">
            <v>เป้าหมายเมื่อครบปี</v>
          </cell>
          <cell r="H233" t="str">
            <v>Sasaran akhir tahun</v>
          </cell>
        </row>
        <row r="234">
          <cell r="B234" t="str">
            <v>results_label_20</v>
          </cell>
          <cell r="C234" t="str">
            <v>See Detail</v>
          </cell>
          <cell r="D234" t="str">
            <v>详情  </v>
          </cell>
          <cell r="E234" t="str">
            <v>Pas encore traduit</v>
          </cell>
          <cell r="F234" t="str">
            <v>Todavía no está traducido</v>
          </cell>
          <cell r="G234" t="str">
            <v>คลิกดูรายละเอียด</v>
          </cell>
          <cell r="H234" t="str">
            <v>Lihat rincian</v>
          </cell>
        </row>
        <row r="235">
          <cell r="B235" t="str">
            <v>results_label_3</v>
          </cell>
          <cell r="C235" t="str">
            <v>Size of target group</v>
          </cell>
          <cell r="D235" t="str">
            <v>目标人群规模</v>
          </cell>
          <cell r="E235" t="str">
            <v>Pas encore traduit</v>
          </cell>
          <cell r="F235" t="str">
            <v>Todavía no está traducido</v>
          </cell>
          <cell r="G235" t="str">
            <v>ขนาดของกลุ่มเป้าหมาย</v>
          </cell>
          <cell r="H235" t="str">
            <v>Jumlah kelompok sasaran</v>
          </cell>
        </row>
        <row r="236">
          <cell r="B236" t="str">
            <v>results_label_4</v>
          </cell>
          <cell r="C236" t="str">
            <v>Size of target group per year: point estimate</v>
          </cell>
          <cell r="D236" t="str">
            <v>每年的目标人群规模，点估计</v>
          </cell>
          <cell r="E236" t="str">
            <v>Pas encore traduit</v>
          </cell>
          <cell r="F236" t="str">
            <v>Todavía no está traducido</v>
          </cell>
          <cell r="G236" t="str">
            <v>ขนาดของกลุ่มเป้าหมายรายปี</v>
          </cell>
          <cell r="H236" t="str">
            <v>Jumlah sasaran per tahun - titik estimasi</v>
          </cell>
        </row>
        <row r="237">
          <cell r="B237" t="str">
            <v>results_label_5</v>
          </cell>
          <cell r="C237" t="str">
            <v>Low population size estimate</v>
          </cell>
          <cell r="D237" t="str">
            <v>低限估计</v>
          </cell>
          <cell r="E237" t="str">
            <v>Pas encore traduit</v>
          </cell>
          <cell r="F237" t="str">
            <v>Todavía no está traducido</v>
          </cell>
          <cell r="G237" t="str">
            <v>ค่าประมาณประชากร ช่วงต่ำ</v>
          </cell>
          <cell r="H237" t="str">
            <v>Perkiraan besarnya populasi yang rendah</v>
          </cell>
        </row>
        <row r="238">
          <cell r="B238" t="str">
            <v>results_label_6</v>
          </cell>
          <cell r="C238" t="str">
            <v>Mid population size estimate</v>
          </cell>
          <cell r="D238" t="str">
            <v>中等估计</v>
          </cell>
          <cell r="E238" t="str">
            <v>Pas encore traduit</v>
          </cell>
          <cell r="F238" t="str">
            <v>Todavía no está traducido</v>
          </cell>
          <cell r="G238" t="str">
            <v>ค่าประมาณประชากร ช่วงกลาง</v>
          </cell>
          <cell r="H238" t="str">
            <v>Perkiraan besarnya populasi yang sedang</v>
          </cell>
        </row>
        <row r="239">
          <cell r="B239" t="str">
            <v>results_label_7</v>
          </cell>
          <cell r="C239" t="str">
            <v>High population size estimate</v>
          </cell>
          <cell r="D239" t="str">
            <v>高限估计</v>
          </cell>
          <cell r="E239" t="str">
            <v>Pas encore traduit</v>
          </cell>
          <cell r="F239" t="str">
            <v>Todavía no está traducido</v>
          </cell>
          <cell r="G239" t="str">
            <v>ค่าประมาณประชากร ช่วงสูง</v>
          </cell>
          <cell r="H239" t="str">
            <v>Perkiraan besarnya populasi yang tinggi</v>
          </cell>
        </row>
        <row r="240">
          <cell r="B240" t="str">
            <v>results_label_8</v>
          </cell>
          <cell r="C240" t="str">
            <v>Coverage:</v>
          </cell>
          <cell r="D240" t="str">
            <v>覆盖率</v>
          </cell>
          <cell r="E240" t="str">
            <v>Pas encore traduit</v>
          </cell>
          <cell r="F240" t="str">
            <v>Todavía no está traducido</v>
          </cell>
          <cell r="G240" t="str">
            <v>ความครอบคลุม:</v>
          </cell>
          <cell r="H240" t="str">
            <v>Cakupan:</v>
          </cell>
        </row>
        <row r="241">
          <cell r="B241" t="str">
            <v>results_label_9</v>
          </cell>
          <cell r="C241" t="str">
            <v>% men covered with comprehensive package</v>
          </cell>
          <cell r="D241" t="str">
            <v>综合服务包覆盖的男性百分比</v>
          </cell>
          <cell r="E241" t="str">
            <v>Pas encore traduit</v>
          </cell>
          <cell r="F241" t="str">
            <v>Todavía no está traducido</v>
          </cell>
          <cell r="G241" t="str">
            <v>ร้อยละของชายที่ได้รับบริการใดๆ ที่เป็นส่วนของบริการแบบองค์รวม</v>
          </cell>
          <cell r="H241" t="str">
            <v>% laki2 tercakup dgn paket lengkap</v>
          </cell>
        </row>
        <row r="242">
          <cell r="B242" t="str">
            <v>return</v>
          </cell>
          <cell r="C242" t="str">
            <v>Return</v>
          </cell>
          <cell r="D242" t="str">
            <v>返回前页</v>
          </cell>
          <cell r="E242" t="str">
            <v>Pas encore traduit</v>
          </cell>
          <cell r="F242" t="str">
            <v>Todavía no está traducido</v>
          </cell>
          <cell r="G242" t="str">
            <v>กลับไปหน้าที่แล้ว</v>
          </cell>
          <cell r="H242" t="str">
            <v>Kembali</v>
          </cell>
        </row>
        <row r="243">
          <cell r="B243" t="str">
            <v>title_line_1</v>
          </cell>
          <cell r="C243" t="str">
            <v>RETA - Resource Estimation Tool for Advocacy</v>
          </cell>
          <cell r="D243" t="str">
            <v>RETA</v>
          </cell>
          <cell r="E243" t="str">
            <v>Pas encore traduit</v>
          </cell>
          <cell r="F243" t="str">
            <v>Todavía no está traducido</v>
          </cell>
          <cell r="G243" t="str">
            <v>RETA (Resource Estimation Tool for Advocacy) – ซอฟท์แวร์สำหรับประมาณความต้องการทรัพยากรเพื่อรับการสนับสนุน</v>
          </cell>
          <cell r="H243" t="str">
            <v>Perangkat estimasi sumberdaya untuk advokasi</v>
          </cell>
        </row>
        <row r="244">
          <cell r="B244" t="str">
            <v>title_line_2</v>
          </cell>
          <cell r="C244" t="str">
            <v>for HIV Prevention for Men Who Have Sex with Men</v>
          </cell>
          <cell r="D244" t="str">
            <v>男男性行为人群艾滋病防治倡导资源需求估算工具</v>
          </cell>
          <cell r="E244" t="str">
            <v>Pas encore traduit</v>
          </cell>
          <cell r="F244" t="str">
            <v>Todavía no está traducido</v>
          </cell>
          <cell r="G244" t="str">
            <v>สำหรับการป้องกันการติดเชื้อ HIV ในชายที่มีเพศสัมพันธ์กับชาย (MSM)</v>
          </cell>
          <cell r="H244" t="str">
            <v>untuk pencegahan HIV bagi lelaki yang berhubungan seks dengan lelaki</v>
          </cell>
        </row>
        <row r="245">
          <cell r="B245" t="str">
            <v>title_line_3</v>
          </cell>
          <cell r="C245" t="str">
            <v>A Tool to Estimate Funding Needs for Five-Year Scale-Up of </v>
          </cell>
          <cell r="D245" t="str">
            <v>在针对男男性行为人群的艾滋病防治综合服务包的推广扩大过程中、</v>
          </cell>
          <cell r="E245" t="str">
            <v>Pas encore traduit</v>
          </cell>
          <cell r="F245" t="str">
            <v>Todavía no está traducido</v>
          </cell>
          <cell r="G245" t="str">
            <v>ซอฟท์แวร์นี้ใช้สำหรับหาค่าประมาณความต้องการ เพื่อกำหนดงบประมาณ</v>
          </cell>
          <cell r="H245" t="str">
            <v>Perangkat untuk memperkirakan kebutuhan dana untuk 5 tahun</v>
          </cell>
        </row>
        <row r="246">
          <cell r="B246" t="str">
            <v>title_line_4</v>
          </cell>
          <cell r="C246" t="str">
            <v>Comprehensive Package of HIV Prevention Services</v>
          </cell>
          <cell r="D246" t="str">
            <v>可用于估算五年间的项目资金需求的工具</v>
          </cell>
          <cell r="E246" t="str">
            <v>Pas encore traduit</v>
          </cell>
          <cell r="F246" t="str">
            <v>Todavía no está traducido</v>
          </cell>
          <cell r="G246" t="str">
            <v>ในการขยายบริการป้องกันการติดเชื้อ HIV ครบองค์รวม ในระยะเวลา 5 ปี</v>
          </cell>
          <cell r="H246" t="str">
            <v>Paket komprehensive untuk pelayanan pencegahan HIV</v>
          </cell>
        </row>
        <row r="247">
          <cell r="B247" t="str">
            <v>title_line_5</v>
          </cell>
          <cell r="C247" t="str">
            <v>for Men Who Have Sex with Men</v>
          </cell>
          <cell r="D247" t="str">
            <v> - </v>
          </cell>
          <cell r="E247" t="str">
            <v>Pas encore traduit</v>
          </cell>
          <cell r="F247" t="str">
            <v>Todavía no está traducido</v>
          </cell>
          <cell r="G247" t="str">
            <v>สำหรับ MSM</v>
          </cell>
          <cell r="H247" t="str">
            <v>untuk  lelaki yang berhubungan seks dengan lelaki</v>
          </cell>
        </row>
        <row r="248">
          <cell r="B248" t="str">
            <v>title_line_6</v>
          </cell>
          <cell r="C248" t="str">
            <v>Ver 1.3 - August 2010</v>
          </cell>
          <cell r="D248" t="str">
            <v>2010年8月1.3版</v>
          </cell>
          <cell r="E248" t="str">
            <v>Pas encore traduit</v>
          </cell>
          <cell r="F248" t="str">
            <v>Todavía no está traducido</v>
          </cell>
          <cell r="G248" t="str">
            <v>เวอร์ชั่น 1.3 – สิงหาคม 2010 </v>
          </cell>
          <cell r="H248" t="str">
            <v>Ver 1.3 - Agustus 2010</v>
          </cell>
        </row>
        <row r="249">
          <cell r="B249" t="str">
            <v>title_line_7</v>
          </cell>
          <cell r="C249" t="str">
            <v>USAID | Health Policy Initiative in the Greater Mekong Region and China (HPI/GMR-C) is funded by the U.S. Agency for International Development under Contract No. GPO-I-01-05-00035-00, beginning September 28, 2007. HIV-related activities of the initiative </v>
          </cell>
          <cell r="D249" t="str">
            <v>中－美艾滋病政策项目由美国国际发展署资助、合同号为GPO-1-01-05-00035-00 （2007年9月28日起生效）。政策项目的艾滋病防治活动受“总统防治艾滋病紧急救援计划”支持。</v>
          </cell>
          <cell r="E249" t="str">
            <v>Pas encore traduit</v>
          </cell>
          <cell r="F249" t="str">
            <v>Todavía no está traducido</v>
          </cell>
          <cell r="G249" t="str">
            <v>องค์กรเพื่อการพัฒนาระหว่างประเทศของสหรัฐอเมริกา (USAID) | ความร่วมมือด้านนโยบายสุขภาพในลุ่มแม่น้ำโขงและจีน (HPI/GMR-C) ได้รับทุนสนับสนุนจาก USAID ตามสัญญาที่ GPO-I-01-05-00035-00 ตั้งแต่ 28 กันยายน ค.ศ. 2007 กิจกรรมด้าน HIV ในความร่วมมือนี้ ได้รับการสนับส</v>
          </cell>
          <cell r="H249" t="str">
            <v>USAID | Health Policy Initiative in the Greater Mekong Region and China (HPI/GMR-C) didanai oleh U.S. Agency for International Development dengan Contract No. GPO-I-01-05-00035-00, mulai 28 September 2007. Kegiatan terkait HIV untuk program inisiatif ini </v>
          </cell>
        </row>
        <row r="250">
          <cell r="B250" t="str">
            <v>title_line_8</v>
          </cell>
          <cell r="C250" t="str">
            <v>HPI/GMR-C is implemented by RTI International and the Burnet Institute.</v>
          </cell>
          <cell r="D250" t="str">
            <v>中－美艾滋病政策项目的工作由美国特灵格研究中心及澳大利亚伯内特研究所实施开展。</v>
          </cell>
          <cell r="E250" t="str">
            <v>Pas encore traduit</v>
          </cell>
          <cell r="F250" t="str">
            <v>Todavía no está traducido</v>
          </cell>
          <cell r="G250" t="str">
            <v>HPI/GMR-C ได้รับการพัฒนาโดย อาร์ทีไอ อินเตอร์เนชันแนล และสถาบันเบอร์เน็ท</v>
          </cell>
          <cell r="H250" t="str">
            <v>HPI/GMR-C dilaksanakan atas kerjasama antara RTI International dan Burnet Institute</v>
          </cell>
        </row>
        <row r="251">
          <cell r="B251" t="str">
            <v>title_line_9</v>
          </cell>
          <cell r="C251" t="str">
            <v>For more information, contact:</v>
          </cell>
          <cell r="D251" t="str">
            <v>如需详细信息，请邮件联系：</v>
          </cell>
          <cell r="E251" t="str">
            <v>Pas encore traduit</v>
          </cell>
          <cell r="F251" t="str">
            <v>Todavía no está traducido</v>
          </cell>
          <cell r="G251" t="str">
            <v>ต้องการข้อมูลเพิ่มเติม โปรดติดต่อ:</v>
          </cell>
          <cell r="H251" t="str">
            <v>Untuk informasi selanjutnya, hubungi:</v>
          </cell>
        </row>
        <row r="252">
          <cell r="B252" t="str">
            <v>user_defined</v>
          </cell>
          <cell r="C252" t="str">
            <v>User defined</v>
          </cell>
          <cell r="D252" t="str">
            <v>用户自定义</v>
          </cell>
          <cell r="E252" t="str">
            <v>Pas encore traduit</v>
          </cell>
          <cell r="F252" t="str">
            <v>Todavía no está traducido</v>
          </cell>
          <cell r="G252" t="str">
            <v>อื่นๆ (โปรดคลิกช่องนี้เพื่อเพิ่มข้อมูล)</v>
          </cell>
          <cell r="H252" t="str">
            <v>Ditentukan pengguna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Activity Definitions"/>
      <sheetName val="Activity Classification"/>
      <sheetName val="Service providers"/>
      <sheetName val="Indirect vs Direct"/>
      <sheetName val="Central expenditures-NSP"/>
      <sheetName val="Central expenditures-OST"/>
      <sheetName val="Site staff-NSP"/>
      <sheetName val="Site staff-OST"/>
      <sheetName val="Commodities-NSP"/>
      <sheetName val="Commodities-OST"/>
      <sheetName val="Other direct-NSP&amp;OST"/>
      <sheetName val="Medical equipment-NSP"/>
      <sheetName val="Medical equipment-OST"/>
      <sheetName val="Med equip-NSP-HIDE"/>
      <sheetName val="Med equip-OST-HIDE"/>
      <sheetName val="Non-medical equipment-NSP"/>
      <sheetName val="Non-medical equipment-OST"/>
      <sheetName val="Site overhead- NSP &amp; OST"/>
      <sheetName val="TOTAL EXPENDITURE"/>
      <sheetName val="Central + Staff calc- HIDE"/>
      <sheetName val="NM equip and OH calc-HIDE"/>
      <sheetName val="Dropdown sheet-HIDE"/>
      <sheetName val="Dropdown 2-HIDE"/>
    </sheetNames>
    <sheetDataSet>
      <sheetData sheetId="0">
        <row r="7">
          <cell r="E7" t="str">
            <v>FY 2011-2012</v>
          </cell>
        </row>
        <row r="8">
          <cell r="E8" t="str">
            <v>FY 2012-2013</v>
          </cell>
        </row>
      </sheetData>
      <sheetData sheetId="3">
        <row r="14">
          <cell r="A14" t="str">
            <v>Enter name here</v>
          </cell>
        </row>
        <row r="15">
          <cell r="A15" t="str">
            <v>Enter name of Site 1</v>
          </cell>
        </row>
        <row r="16">
          <cell r="A16" t="str">
            <v>Enter name of Site 2</v>
          </cell>
        </row>
        <row r="17">
          <cell r="A17" t="str">
            <v>Enter name of Site 3</v>
          </cell>
        </row>
        <row r="18">
          <cell r="A18" t="str">
            <v>Enter name of Site 4</v>
          </cell>
        </row>
        <row r="19">
          <cell r="A19" t="str">
            <v>Enter name of Site 5</v>
          </cell>
        </row>
        <row r="20">
          <cell r="A20" t="str">
            <v>Enter name of Site 6</v>
          </cell>
        </row>
        <row r="21">
          <cell r="A21" t="str">
            <v>Enter name of Site 7</v>
          </cell>
        </row>
        <row r="22">
          <cell r="A22" t="str">
            <v>Enter name of Site 8</v>
          </cell>
        </row>
        <row r="23">
          <cell r="A23" t="str">
            <v>Enter name of Site 9</v>
          </cell>
        </row>
        <row r="24">
          <cell r="A24" t="str">
            <v>Enter name of Site 10</v>
          </cell>
        </row>
        <row r="25">
          <cell r="A25" t="str">
            <v>Enter name here</v>
          </cell>
        </row>
        <row r="26">
          <cell r="A26" t="str">
            <v>Enter name of Site 1</v>
          </cell>
        </row>
        <row r="27">
          <cell r="A27" t="str">
            <v>Enter name of Site 2</v>
          </cell>
        </row>
        <row r="28">
          <cell r="A28" t="str">
            <v>Enter name of Site 3</v>
          </cell>
        </row>
        <row r="29">
          <cell r="A29" t="str">
            <v>Enter name of Site 4</v>
          </cell>
        </row>
        <row r="30">
          <cell r="A30" t="str">
            <v>Enter name of Site 5</v>
          </cell>
        </row>
        <row r="31">
          <cell r="A31" t="str">
            <v>Enter name of Site 6</v>
          </cell>
        </row>
        <row r="32">
          <cell r="A32" t="str">
            <v>Enter name of Site 7</v>
          </cell>
        </row>
        <row r="33">
          <cell r="A33" t="str">
            <v>Enter name of Site 8</v>
          </cell>
        </row>
        <row r="34">
          <cell r="A34" t="str">
            <v>Enter name of Site 9</v>
          </cell>
        </row>
        <row r="35">
          <cell r="A35" t="str">
            <v>Enter name of Site 10</v>
          </cell>
        </row>
        <row r="36">
          <cell r="A36" t="str">
            <v>Enter name here</v>
          </cell>
        </row>
        <row r="37">
          <cell r="A37" t="str">
            <v>Enter name of Site 1</v>
          </cell>
        </row>
        <row r="38">
          <cell r="A38" t="str">
            <v>Enter name of Site 2</v>
          </cell>
        </row>
        <row r="39">
          <cell r="A39" t="str">
            <v>Enter name of Site 3</v>
          </cell>
        </row>
        <row r="40">
          <cell r="A40" t="str">
            <v>Enter name of Site 4</v>
          </cell>
        </row>
        <row r="41">
          <cell r="A41" t="str">
            <v>Enter name of Site 5</v>
          </cell>
        </row>
        <row r="42">
          <cell r="A42" t="str">
            <v>Enter name of Site 6</v>
          </cell>
        </row>
        <row r="43">
          <cell r="A43" t="str">
            <v>Enter name of Site 7</v>
          </cell>
        </row>
        <row r="44">
          <cell r="A44" t="str">
            <v>Enter name of Site 8</v>
          </cell>
        </row>
        <row r="45">
          <cell r="A45" t="str">
            <v>Enter name of Site 9</v>
          </cell>
        </row>
        <row r="46">
          <cell r="A46" t="str">
            <v>Enter name of Site 10</v>
          </cell>
        </row>
        <row r="47">
          <cell r="A47" t="str">
            <v>Enter name here</v>
          </cell>
        </row>
        <row r="48">
          <cell r="A48" t="str">
            <v>Enter name of Site 1</v>
          </cell>
        </row>
        <row r="49">
          <cell r="A49" t="str">
            <v>Enter name of Site 2</v>
          </cell>
        </row>
        <row r="50">
          <cell r="A50" t="str">
            <v>Enter name of Site 3</v>
          </cell>
        </row>
        <row r="51">
          <cell r="A51" t="str">
            <v>Enter name of Site 4</v>
          </cell>
        </row>
        <row r="52">
          <cell r="A52" t="str">
            <v>Enter name of Site 5</v>
          </cell>
        </row>
        <row r="53">
          <cell r="A53" t="str">
            <v>Enter name of Site 6</v>
          </cell>
        </row>
        <row r="54">
          <cell r="A54" t="str">
            <v>Enter name of Site 7</v>
          </cell>
        </row>
        <row r="55">
          <cell r="A55" t="str">
            <v>Enter name of Site 8</v>
          </cell>
        </row>
        <row r="56">
          <cell r="A56" t="str">
            <v>Enter name of Site 9</v>
          </cell>
        </row>
        <row r="57">
          <cell r="A57" t="str">
            <v>Enter name of Site 10</v>
          </cell>
        </row>
        <row r="58">
          <cell r="A58" t="str">
            <v>Enter name here</v>
          </cell>
        </row>
        <row r="59">
          <cell r="A59" t="str">
            <v>Enter name of Site 1</v>
          </cell>
        </row>
        <row r="60">
          <cell r="A60" t="str">
            <v>Enter name of Site 2</v>
          </cell>
        </row>
        <row r="61">
          <cell r="A61" t="str">
            <v>Enter name of Site 3</v>
          </cell>
        </row>
        <row r="62">
          <cell r="A62" t="str">
            <v>Enter name of Site 4</v>
          </cell>
        </row>
        <row r="63">
          <cell r="A63" t="str">
            <v>Enter name of Site 5</v>
          </cell>
        </row>
        <row r="64">
          <cell r="A64" t="str">
            <v>Enter name of Site 6</v>
          </cell>
        </row>
        <row r="65">
          <cell r="A65" t="str">
            <v>Enter name of Site 7</v>
          </cell>
        </row>
        <row r="66">
          <cell r="A66" t="str">
            <v>Enter name of Site 8</v>
          </cell>
        </row>
        <row r="67">
          <cell r="A67" t="str">
            <v>Enter name of Site 9</v>
          </cell>
        </row>
        <row r="68">
          <cell r="A68" t="str">
            <v>Enter name of Site 10</v>
          </cell>
        </row>
        <row r="69">
          <cell r="A69" t="str">
            <v>Enter name here</v>
          </cell>
        </row>
        <row r="70">
          <cell r="A70" t="str">
            <v>Enter name of Site 1</v>
          </cell>
        </row>
        <row r="71">
          <cell r="A71" t="str">
            <v>Enter name of Site 2</v>
          </cell>
        </row>
        <row r="72">
          <cell r="A72" t="str">
            <v>Enter name of Site 3</v>
          </cell>
        </row>
        <row r="73">
          <cell r="A73" t="str">
            <v>Enter name of Site 4</v>
          </cell>
        </row>
        <row r="74">
          <cell r="A74" t="str">
            <v>Enter name of Site 5</v>
          </cell>
        </row>
        <row r="75">
          <cell r="A75" t="str">
            <v>Enter name of Site 6</v>
          </cell>
        </row>
        <row r="76">
          <cell r="A76" t="str">
            <v>Enter name of Site 7</v>
          </cell>
        </row>
        <row r="77">
          <cell r="A77" t="str">
            <v>Enter name of Site 8</v>
          </cell>
        </row>
        <row r="78">
          <cell r="A78" t="str">
            <v>Enter name of Site 9</v>
          </cell>
        </row>
        <row r="79">
          <cell r="A79" t="str">
            <v>Enter name of Site 10</v>
          </cell>
        </row>
        <row r="80">
          <cell r="A80" t="str">
            <v>Enter name here</v>
          </cell>
        </row>
        <row r="81">
          <cell r="A81" t="str">
            <v>Enter name of Site 1</v>
          </cell>
        </row>
        <row r="82">
          <cell r="A82" t="str">
            <v>Enter name of Site 2</v>
          </cell>
        </row>
        <row r="83">
          <cell r="A83" t="str">
            <v>Enter name of Site 3</v>
          </cell>
        </row>
        <row r="84">
          <cell r="A84" t="str">
            <v>Enter name of Site 4</v>
          </cell>
        </row>
        <row r="85">
          <cell r="A85" t="str">
            <v>Enter name of Site 5</v>
          </cell>
        </row>
        <row r="86">
          <cell r="A86" t="str">
            <v>Enter name of Site 6</v>
          </cell>
        </row>
        <row r="87">
          <cell r="A87" t="str">
            <v>Enter name of Site 7</v>
          </cell>
        </row>
        <row r="88">
          <cell r="A88" t="str">
            <v>Enter name of Site 8</v>
          </cell>
        </row>
        <row r="89">
          <cell r="A89" t="str">
            <v>Enter name of Site 9</v>
          </cell>
        </row>
        <row r="90">
          <cell r="A90" t="str">
            <v>Enter name of Site 10</v>
          </cell>
        </row>
        <row r="91">
          <cell r="A91" t="str">
            <v>Enter name here</v>
          </cell>
        </row>
        <row r="92">
          <cell r="A92" t="str">
            <v>Enter name of Site 1</v>
          </cell>
        </row>
        <row r="93">
          <cell r="A93" t="str">
            <v>Enter name of Site 2</v>
          </cell>
        </row>
        <row r="94">
          <cell r="A94" t="str">
            <v>Enter name of Site 3</v>
          </cell>
        </row>
        <row r="95">
          <cell r="A95" t="str">
            <v>Enter name of Site 4</v>
          </cell>
        </row>
        <row r="96">
          <cell r="A96" t="str">
            <v>Enter name of Site 5</v>
          </cell>
        </row>
        <row r="97">
          <cell r="A97" t="str">
            <v>Enter name of Site 6</v>
          </cell>
        </row>
        <row r="98">
          <cell r="A98" t="str">
            <v>Enter name of Site 7</v>
          </cell>
        </row>
        <row r="99">
          <cell r="A99" t="str">
            <v>Enter name of Site 8</v>
          </cell>
        </row>
        <row r="100">
          <cell r="A100" t="str">
            <v>Enter name of Site 9</v>
          </cell>
        </row>
        <row r="101">
          <cell r="A101" t="str">
            <v>Enter name of Site 10</v>
          </cell>
        </row>
        <row r="102">
          <cell r="A102" t="str">
            <v>Enter name here</v>
          </cell>
        </row>
        <row r="103">
          <cell r="A103" t="str">
            <v>Enter name of Site 1</v>
          </cell>
        </row>
        <row r="104">
          <cell r="A104" t="str">
            <v>Enter name of Site 2</v>
          </cell>
        </row>
        <row r="105">
          <cell r="A105" t="str">
            <v>Enter name of Site 3</v>
          </cell>
        </row>
        <row r="106">
          <cell r="A106" t="str">
            <v>Enter name of Site 4</v>
          </cell>
        </row>
        <row r="107">
          <cell r="A107" t="str">
            <v>Enter name of Site 5</v>
          </cell>
        </row>
        <row r="108">
          <cell r="A108" t="str">
            <v>Enter name of Site 6</v>
          </cell>
        </row>
        <row r="109">
          <cell r="A109" t="str">
            <v>Enter name of Site 7</v>
          </cell>
        </row>
        <row r="110">
          <cell r="A110" t="str">
            <v>Enter name of Site 8</v>
          </cell>
        </row>
        <row r="111">
          <cell r="A111" t="str">
            <v>Enter name of Site 9</v>
          </cell>
        </row>
        <row r="112">
          <cell r="A112" t="str">
            <v>Enter name of Site 10</v>
          </cell>
        </row>
        <row r="113">
          <cell r="A113" t="str">
            <v>Enter name here</v>
          </cell>
        </row>
        <row r="114">
          <cell r="A114" t="str">
            <v>Enter name of Site 1</v>
          </cell>
        </row>
        <row r="115">
          <cell r="A115" t="str">
            <v>Enter name of Site 2</v>
          </cell>
        </row>
        <row r="116">
          <cell r="A116" t="str">
            <v>Enter name of Site 3</v>
          </cell>
        </row>
        <row r="117">
          <cell r="A117" t="str">
            <v>Enter name of Site 4</v>
          </cell>
        </row>
        <row r="118">
          <cell r="A118" t="str">
            <v>Enter name of Site 5</v>
          </cell>
        </row>
        <row r="119">
          <cell r="A119" t="str">
            <v>Enter name of Site 6</v>
          </cell>
        </row>
        <row r="120">
          <cell r="A120" t="str">
            <v>Enter name of Site 7</v>
          </cell>
        </row>
        <row r="121">
          <cell r="A121" t="str">
            <v>Enter name of Site 8</v>
          </cell>
        </row>
        <row r="122">
          <cell r="A122" t="str">
            <v>Enter name of Site 9</v>
          </cell>
        </row>
        <row r="123">
          <cell r="A123" t="str">
            <v>Enter name of Site 10</v>
          </cell>
        </row>
      </sheetData>
      <sheetData sheetId="22">
        <row r="3">
          <cell r="C3" t="str">
            <v>Fridge</v>
          </cell>
          <cell r="D3" t="str">
            <v>Computers</v>
          </cell>
          <cell r="G3" t="str">
            <v>Fridge</v>
          </cell>
          <cell r="H3" t="str">
            <v>Computers</v>
          </cell>
        </row>
        <row r="4">
          <cell r="C4" t="str">
            <v>Laboratory furniture (table, chair, etc.)</v>
          </cell>
          <cell r="D4" t="str">
            <v>Printers</v>
          </cell>
          <cell r="G4" t="str">
            <v>Dosimeters - electronic</v>
          </cell>
          <cell r="H4" t="str">
            <v>Printers</v>
          </cell>
        </row>
        <row r="5">
          <cell r="C5" t="str">
            <v>Table for VCT </v>
          </cell>
          <cell r="D5" t="str">
            <v>Scanners</v>
          </cell>
          <cell r="G5" t="str">
            <v>Dosimeter - mechanical</v>
          </cell>
          <cell r="H5" t="str">
            <v>Scanners</v>
          </cell>
        </row>
        <row r="6">
          <cell r="C6" t="str">
            <v>Positive Displacement Pipette</v>
          </cell>
          <cell r="D6" t="str">
            <v>Copier</v>
          </cell>
          <cell r="G6" t="str">
            <v>Alcohol tester/breathalyzer</v>
          </cell>
          <cell r="H6" t="str">
            <v>Combo-printer-scanner-copier</v>
          </cell>
        </row>
        <row r="7">
          <cell r="C7" t="str">
            <v>Medical cupboard</v>
          </cell>
          <cell r="D7" t="str">
            <v>Combo - printer-scanner-copier</v>
          </cell>
          <cell r="G7" t="str">
            <v>BP monitor</v>
          </cell>
          <cell r="H7" t="str">
            <v>Shredder </v>
          </cell>
        </row>
        <row r="8">
          <cell r="C8" t="str">
            <v>Medical waste disposal</v>
          </cell>
          <cell r="D8" t="str">
            <v>Wall board -magnetic</v>
          </cell>
          <cell r="G8" t="str">
            <v>Mechanical pipettes</v>
          </cell>
          <cell r="H8" t="str">
            <v>Faxes</v>
          </cell>
        </row>
        <row r="9">
          <cell r="C9" t="str">
            <v>Adult CPR mannequin</v>
          </cell>
          <cell r="D9" t="str">
            <v>Fax and Telephone</v>
          </cell>
          <cell r="G9" t="str">
            <v>Triplet furniture</v>
          </cell>
          <cell r="H9" t="str">
            <v>Tables</v>
          </cell>
        </row>
        <row r="10">
          <cell r="C10" t="str">
            <v>Other (specify)</v>
          </cell>
          <cell r="D10" t="str">
            <v>Telephone mini-station</v>
          </cell>
          <cell r="G10" t="str">
            <v>Lab furniture (cupboard, table, etc.)</v>
          </cell>
          <cell r="H10" t="str">
            <v>Chairs</v>
          </cell>
        </row>
        <row r="11">
          <cell r="D11" t="str">
            <v>Vehicles</v>
          </cell>
          <cell r="G11" t="str">
            <v>Water distilation machine</v>
          </cell>
          <cell r="H11" t="str">
            <v>Bookshelves</v>
          </cell>
        </row>
        <row r="12">
          <cell r="D12" t="str">
            <v>Air conditioner</v>
          </cell>
          <cell r="G12" t="str">
            <v>Water dispenser</v>
          </cell>
          <cell r="H12" t="str">
            <v>Filing cabinet </v>
          </cell>
        </row>
        <row r="13">
          <cell r="D13" t="str">
            <v>Heating appliance</v>
          </cell>
          <cell r="G13" t="str">
            <v>Scales Weight (100g. F1)</v>
          </cell>
          <cell r="H13" t="str">
            <v>Nightstand</v>
          </cell>
        </row>
        <row r="14">
          <cell r="D14" t="str">
            <v>Tables </v>
          </cell>
          <cell r="G14" t="str">
            <v>Scales Weight (200g. F1)</v>
          </cell>
          <cell r="H14" t="str">
            <v>Safe / strongbox</v>
          </cell>
        </row>
        <row r="15">
          <cell r="D15" t="str">
            <v>Chairs</v>
          </cell>
          <cell r="G15" t="str">
            <v>Scales ED-6H</v>
          </cell>
          <cell r="H15" t="str">
            <v>Wardrobe</v>
          </cell>
        </row>
        <row r="16">
          <cell r="D16" t="str">
            <v>Bookshelves</v>
          </cell>
          <cell r="G16" t="str">
            <v>Scales 2kg</v>
          </cell>
          <cell r="H16" t="str">
            <v>Cloth hanger</v>
          </cell>
        </row>
        <row r="17">
          <cell r="D17" t="str">
            <v>Other furniture </v>
          </cell>
          <cell r="G17" t="str">
            <v>Scales MWP-300N</v>
          </cell>
          <cell r="H17" t="str">
            <v>Other furniture</v>
          </cell>
        </row>
        <row r="18">
          <cell r="D18" t="str">
            <v>Digital photo or video camera</v>
          </cell>
          <cell r="G18" t="str">
            <v>Bottle for dosimeter 1000 ml</v>
          </cell>
          <cell r="H18" t="str">
            <v>Vehicles</v>
          </cell>
        </row>
        <row r="19">
          <cell r="D19" t="str">
            <v>Vacuum cleaner</v>
          </cell>
          <cell r="G19" t="str">
            <v>GeneXpert</v>
          </cell>
          <cell r="H19" t="str">
            <v>Benzo-ganarator</v>
          </cell>
        </row>
        <row r="20">
          <cell r="D20" t="str">
            <v>Wall clock</v>
          </cell>
          <cell r="G20" t="str">
            <v>Other (specify)</v>
          </cell>
          <cell r="H20" t="str">
            <v>Air conditioner</v>
          </cell>
        </row>
        <row r="21">
          <cell r="D21" t="str">
            <v>TV</v>
          </cell>
          <cell r="G21" t="str">
            <v>Other (specify)</v>
          </cell>
          <cell r="H21" t="str">
            <v>Heating appliance</v>
          </cell>
        </row>
        <row r="22">
          <cell r="D22" t="str">
            <v>DVD player</v>
          </cell>
          <cell r="H22" t="str">
            <v>Power supply/UPS</v>
          </cell>
        </row>
        <row r="23">
          <cell r="D23" t="str">
            <v>Cassette player</v>
          </cell>
          <cell r="H23" t="str">
            <v>Photo video camera</v>
          </cell>
        </row>
        <row r="24">
          <cell r="D24" t="str">
            <v>Calculator </v>
          </cell>
          <cell r="H24" t="str">
            <v>Video recorder (video eyes)</v>
          </cell>
        </row>
        <row r="25">
          <cell r="D25" t="str">
            <v>UPS</v>
          </cell>
          <cell r="H25" t="str">
            <v>Cable channel connector</v>
          </cell>
        </row>
        <row r="26">
          <cell r="D26" t="str">
            <v>Generator</v>
          </cell>
          <cell r="H26" t="str">
            <v>Other (specify)</v>
          </cell>
        </row>
        <row r="27">
          <cell r="D27" t="str">
            <v>Washing machine</v>
          </cell>
        </row>
        <row r="28">
          <cell r="D28" t="str">
            <v>Data projector</v>
          </cell>
        </row>
        <row r="29">
          <cell r="D29" t="str">
            <v>Water dispenser</v>
          </cell>
        </row>
        <row r="30">
          <cell r="D30" t="str">
            <v>Other (specify)</v>
          </cell>
        </row>
      </sheetData>
      <sheetData sheetId="23">
        <row r="1">
          <cell r="A1" t="str">
            <v>NSP_High_Priority</v>
          </cell>
          <cell r="B1" t="str">
            <v>NSP_Medium_Priority</v>
          </cell>
          <cell r="C1" t="str">
            <v>NSP_Low_Priority</v>
          </cell>
          <cell r="D1" t="str">
            <v>OST_High_Priority</v>
          </cell>
          <cell r="E1" t="str">
            <v>OST_Medium_Priority</v>
          </cell>
          <cell r="F1" t="str">
            <v>OST_Low_Priority</v>
          </cell>
        </row>
        <row r="2">
          <cell r="J2" t="str">
            <v>Yes</v>
          </cell>
        </row>
        <row r="3">
          <cell r="J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O26"/>
  <sheetViews>
    <sheetView zoomScale="125" zoomScaleNormal="125" zoomScalePageLayoutView="0" workbookViewId="0" topLeftCell="A21">
      <selection activeCell="R13" sqref="R13"/>
    </sheetView>
  </sheetViews>
  <sheetFormatPr defaultColWidth="8.7109375" defaultRowHeight="15"/>
  <cols>
    <col min="1" max="1" width="8.7109375" style="2" customWidth="1"/>
    <col min="2" max="2" width="14.7109375" style="1" customWidth="1"/>
    <col min="3" max="12" width="10.00390625" style="2" customWidth="1"/>
    <col min="13" max="13" width="12.00390625" style="2" customWidth="1"/>
    <col min="14" max="16384" width="8.7109375" style="2" customWidth="1"/>
  </cols>
  <sheetData>
    <row r="2" spans="6:9" ht="141.75" customHeight="1">
      <c r="F2" s="310"/>
      <c r="G2" s="310"/>
      <c r="H2" s="310"/>
      <c r="I2" s="310"/>
    </row>
    <row r="3" spans="2:13" ht="20.25">
      <c r="B3" s="16"/>
      <c r="C3" s="17"/>
      <c r="D3" s="17"/>
      <c r="E3" s="17"/>
      <c r="F3" s="17"/>
      <c r="G3" s="17"/>
      <c r="H3" s="17"/>
      <c r="I3" s="17"/>
      <c r="J3" s="17"/>
      <c r="K3" s="17"/>
      <c r="L3" s="17"/>
      <c r="M3" s="18"/>
    </row>
    <row r="4" spans="2:13" ht="20.25">
      <c r="B4" s="19"/>
      <c r="C4" s="311" t="s">
        <v>35</v>
      </c>
      <c r="D4" s="311"/>
      <c r="E4" s="311"/>
      <c r="F4" s="311"/>
      <c r="G4" s="311"/>
      <c r="H4" s="311"/>
      <c r="I4" s="311"/>
      <c r="J4" s="311"/>
      <c r="K4" s="311"/>
      <c r="L4" s="311"/>
      <c r="M4" s="20"/>
    </row>
    <row r="5" spans="2:13" ht="14.25">
      <c r="B5" s="19"/>
      <c r="C5" s="312"/>
      <c r="D5" s="312"/>
      <c r="E5" s="312"/>
      <c r="F5" s="312"/>
      <c r="G5" s="312"/>
      <c r="H5" s="312"/>
      <c r="I5" s="312"/>
      <c r="J5" s="312"/>
      <c r="K5" s="312"/>
      <c r="L5" s="312"/>
      <c r="M5" s="20"/>
    </row>
    <row r="6" spans="2:13" ht="14.25">
      <c r="B6" s="19"/>
      <c r="C6" s="21"/>
      <c r="D6" s="21"/>
      <c r="E6" s="21"/>
      <c r="F6" s="21"/>
      <c r="G6" s="21"/>
      <c r="H6" s="21"/>
      <c r="I6" s="21"/>
      <c r="J6" s="21"/>
      <c r="K6" s="21"/>
      <c r="L6" s="21"/>
      <c r="M6" s="20"/>
    </row>
    <row r="7" spans="2:13" ht="14.25">
      <c r="B7" s="3"/>
      <c r="C7" s="4"/>
      <c r="D7" s="4"/>
      <c r="E7" s="4"/>
      <c r="F7" s="4"/>
      <c r="G7" s="4"/>
      <c r="H7" s="4"/>
      <c r="I7" s="4"/>
      <c r="J7" s="4"/>
      <c r="K7" s="4"/>
      <c r="L7" s="4"/>
      <c r="M7" s="5"/>
    </row>
    <row r="8" spans="2:13" ht="17.25">
      <c r="B8" s="3"/>
      <c r="C8" s="309" t="s">
        <v>46</v>
      </c>
      <c r="D8" s="309"/>
      <c r="E8" s="309"/>
      <c r="F8" s="309"/>
      <c r="G8" s="309"/>
      <c r="H8" s="309"/>
      <c r="I8" s="309"/>
      <c r="J8" s="309"/>
      <c r="K8" s="309"/>
      <c r="L8" s="309"/>
      <c r="M8" s="5"/>
    </row>
    <row r="9" spans="2:13" ht="17.25">
      <c r="B9" s="3"/>
      <c r="C9" s="309" t="s">
        <v>47</v>
      </c>
      <c r="D9" s="309"/>
      <c r="E9" s="309"/>
      <c r="F9" s="309"/>
      <c r="G9" s="309"/>
      <c r="H9" s="309"/>
      <c r="I9" s="309"/>
      <c r="J9" s="309"/>
      <c r="K9" s="309"/>
      <c r="L9" s="309"/>
      <c r="M9" s="5"/>
    </row>
    <row r="10" spans="2:13" ht="17.25">
      <c r="B10" s="3"/>
      <c r="C10" s="309" t="s">
        <v>19</v>
      </c>
      <c r="D10" s="309"/>
      <c r="E10" s="309"/>
      <c r="F10" s="309"/>
      <c r="G10" s="309"/>
      <c r="H10" s="309"/>
      <c r="I10" s="309"/>
      <c r="J10" s="309"/>
      <c r="K10" s="309"/>
      <c r="L10" s="309"/>
      <c r="M10" s="5"/>
    </row>
    <row r="11" spans="2:13" ht="17.25">
      <c r="B11" s="3"/>
      <c r="C11" s="322"/>
      <c r="D11" s="322"/>
      <c r="E11" s="322"/>
      <c r="F11" s="322"/>
      <c r="G11" s="322"/>
      <c r="H11" s="322"/>
      <c r="I11" s="322"/>
      <c r="J11" s="322"/>
      <c r="K11" s="322"/>
      <c r="L11" s="322"/>
      <c r="M11" s="5"/>
    </row>
    <row r="12" spans="2:13" ht="17.25">
      <c r="B12" s="3"/>
      <c r="C12" s="289"/>
      <c r="D12" s="289"/>
      <c r="E12" s="289"/>
      <c r="F12" s="289"/>
      <c r="G12" s="289"/>
      <c r="H12" s="289"/>
      <c r="I12" s="289"/>
      <c r="J12" s="289"/>
      <c r="K12" s="289"/>
      <c r="L12" s="289"/>
      <c r="M12" s="5"/>
    </row>
    <row r="13" spans="2:13" ht="42" customHeight="1">
      <c r="B13" s="326" t="s">
        <v>2</v>
      </c>
      <c r="C13" s="327"/>
      <c r="D13" s="327"/>
      <c r="E13" s="327"/>
      <c r="F13" s="327"/>
      <c r="G13" s="327"/>
      <c r="H13" s="327"/>
      <c r="I13" s="327"/>
      <c r="J13" s="327"/>
      <c r="K13" s="327"/>
      <c r="L13" s="327"/>
      <c r="M13" s="328"/>
    </row>
    <row r="14" spans="2:15" ht="14.25">
      <c r="B14" s="290"/>
      <c r="C14" s="256"/>
      <c r="D14" s="256"/>
      <c r="E14" s="256"/>
      <c r="F14" s="256"/>
      <c r="G14" s="256"/>
      <c r="H14" s="256"/>
      <c r="I14" s="256"/>
      <c r="J14" s="256"/>
      <c r="K14" s="256"/>
      <c r="L14" s="256"/>
      <c r="M14" s="291"/>
      <c r="O14" s="220"/>
    </row>
    <row r="15" spans="2:15" ht="15">
      <c r="B15" s="316" t="s">
        <v>241</v>
      </c>
      <c r="C15" s="317"/>
      <c r="D15" s="323"/>
      <c r="E15" s="324"/>
      <c r="F15" s="324"/>
      <c r="G15" s="324"/>
      <c r="H15" s="324"/>
      <c r="I15" s="324"/>
      <c r="J15" s="324"/>
      <c r="K15" s="324"/>
      <c r="L15" s="324"/>
      <c r="M15" s="325"/>
      <c r="O15" s="220"/>
    </row>
    <row r="16" spans="2:15" ht="15">
      <c r="B16" s="316" t="s">
        <v>29</v>
      </c>
      <c r="C16" s="317"/>
      <c r="D16" s="319"/>
      <c r="E16" s="320"/>
      <c r="F16" s="320"/>
      <c r="G16" s="320"/>
      <c r="H16" s="320"/>
      <c r="I16" s="320"/>
      <c r="J16" s="320"/>
      <c r="K16" s="320"/>
      <c r="L16" s="320"/>
      <c r="M16" s="321"/>
      <c r="O16" s="221"/>
    </row>
    <row r="17" spans="2:15" ht="15">
      <c r="B17" s="316" t="s">
        <v>48</v>
      </c>
      <c r="C17" s="317"/>
      <c r="D17" s="319"/>
      <c r="E17" s="320"/>
      <c r="F17" s="320"/>
      <c r="G17" s="320"/>
      <c r="H17" s="320"/>
      <c r="I17" s="320"/>
      <c r="J17" s="320"/>
      <c r="K17" s="320"/>
      <c r="L17" s="320"/>
      <c r="M17" s="321"/>
      <c r="O17" s="220"/>
    </row>
    <row r="18" spans="2:13" ht="21" customHeight="1">
      <c r="B18" s="292"/>
      <c r="C18" s="217"/>
      <c r="D18" s="218"/>
      <c r="E18" s="218"/>
      <c r="F18" s="218"/>
      <c r="G18" s="218"/>
      <c r="H18" s="218"/>
      <c r="I18" s="218"/>
      <c r="J18" s="218"/>
      <c r="K18" s="218"/>
      <c r="L18" s="218"/>
      <c r="M18" s="293"/>
    </row>
    <row r="19" spans="2:13" ht="36" customHeight="1">
      <c r="B19" s="318" t="s">
        <v>1</v>
      </c>
      <c r="C19" s="314"/>
      <c r="D19" s="314"/>
      <c r="E19" s="314"/>
      <c r="F19" s="314"/>
      <c r="G19" s="314"/>
      <c r="H19" s="314"/>
      <c r="I19" s="314"/>
      <c r="J19" s="314"/>
      <c r="K19" s="314"/>
      <c r="L19" s="314"/>
      <c r="M19" s="315"/>
    </row>
    <row r="20" spans="2:13" ht="16.5" customHeight="1">
      <c r="B20" s="300"/>
      <c r="C20" s="288"/>
      <c r="D20" s="288"/>
      <c r="E20" s="288"/>
      <c r="F20" s="288"/>
      <c r="G20" s="288"/>
      <c r="H20" s="288"/>
      <c r="I20" s="288"/>
      <c r="J20" s="288"/>
      <c r="K20" s="288"/>
      <c r="L20" s="288"/>
      <c r="M20" s="301"/>
    </row>
    <row r="21" spans="2:13" s="219" customFormat="1" ht="33.75" customHeight="1">
      <c r="B21" s="313" t="s">
        <v>30</v>
      </c>
      <c r="C21" s="314"/>
      <c r="D21" s="314"/>
      <c r="E21" s="314"/>
      <c r="F21" s="314"/>
      <c r="G21" s="314"/>
      <c r="H21" s="314"/>
      <c r="I21" s="314"/>
      <c r="J21" s="314"/>
      <c r="K21" s="314"/>
      <c r="L21" s="314"/>
      <c r="M21" s="315"/>
    </row>
    <row r="22" spans="2:13" s="219" customFormat="1" ht="15">
      <c r="B22" s="294" t="s">
        <v>44</v>
      </c>
      <c r="C22" s="295"/>
      <c r="D22" s="295"/>
      <c r="E22" s="295"/>
      <c r="F22" s="295"/>
      <c r="G22" s="295"/>
      <c r="H22" s="295"/>
      <c r="I22" s="295"/>
      <c r="J22" s="295"/>
      <c r="K22" s="295"/>
      <c r="L22" s="295"/>
      <c r="M22" s="296"/>
    </row>
    <row r="23" spans="2:13" s="219" customFormat="1" ht="15">
      <c r="B23" s="294" t="s">
        <v>45</v>
      </c>
      <c r="C23" s="295"/>
      <c r="D23" s="295"/>
      <c r="E23" s="295"/>
      <c r="F23" s="295"/>
      <c r="G23" s="295"/>
      <c r="H23" s="295"/>
      <c r="I23" s="295"/>
      <c r="J23" s="295"/>
      <c r="K23" s="295"/>
      <c r="L23" s="295"/>
      <c r="M23" s="296"/>
    </row>
    <row r="24" spans="2:13" s="219" customFormat="1" ht="15">
      <c r="B24" s="297" t="s">
        <v>20</v>
      </c>
      <c r="C24" s="298"/>
      <c r="D24" s="298"/>
      <c r="E24" s="298"/>
      <c r="F24" s="298"/>
      <c r="G24" s="298"/>
      <c r="H24" s="298"/>
      <c r="I24" s="298"/>
      <c r="J24" s="298"/>
      <c r="K24" s="298"/>
      <c r="L24" s="298"/>
      <c r="M24" s="299"/>
    </row>
    <row r="25" s="219" customFormat="1" ht="15">
      <c r="B25" s="224" t="s">
        <v>69</v>
      </c>
    </row>
    <row r="26" spans="2:13" s="219" customFormat="1" ht="15">
      <c r="B26" s="1"/>
      <c r="C26" s="2"/>
      <c r="D26" s="2"/>
      <c r="E26" s="2"/>
      <c r="F26" s="2"/>
      <c r="G26" s="2"/>
      <c r="H26" s="2"/>
      <c r="I26" s="2"/>
      <c r="J26" s="2"/>
      <c r="K26" s="2"/>
      <c r="L26" s="2"/>
      <c r="M26" s="2"/>
    </row>
  </sheetData>
  <sheetProtection/>
  <mergeCells count="16">
    <mergeCell ref="B21:M21"/>
    <mergeCell ref="B17:C17"/>
    <mergeCell ref="B19:M19"/>
    <mergeCell ref="D16:M16"/>
    <mergeCell ref="D17:M17"/>
    <mergeCell ref="C11:L11"/>
    <mergeCell ref="B15:C15"/>
    <mergeCell ref="D15:M15"/>
    <mergeCell ref="B16:C16"/>
    <mergeCell ref="B13:M13"/>
    <mergeCell ref="C10:L10"/>
    <mergeCell ref="F2:I2"/>
    <mergeCell ref="C4:L4"/>
    <mergeCell ref="C5:L5"/>
    <mergeCell ref="C8:L8"/>
    <mergeCell ref="C9:L9"/>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theme="0"/>
  </sheetPr>
  <dimension ref="A1:G75"/>
  <sheetViews>
    <sheetView zoomScale="90" zoomScaleNormal="90" zoomScalePageLayoutView="0" workbookViewId="0" topLeftCell="A1">
      <selection activeCell="A59" sqref="A59:IV65"/>
    </sheetView>
  </sheetViews>
  <sheetFormatPr defaultColWidth="8.7109375" defaultRowHeight="15"/>
  <cols>
    <col min="1" max="1" width="40.7109375" style="45" customWidth="1"/>
    <col min="2" max="2" width="14.00390625" style="45" hidden="1" customWidth="1"/>
    <col min="3" max="3" width="12.7109375" style="45" hidden="1" customWidth="1"/>
    <col min="4" max="4" width="71.00390625" style="45" bestFit="1" customWidth="1"/>
    <col min="5" max="5" width="16.7109375" style="45" hidden="1" customWidth="1"/>
    <col min="6" max="6" width="14.00390625" style="45" hidden="1" customWidth="1"/>
    <col min="7" max="7" width="40.7109375" style="45" customWidth="1"/>
    <col min="8" max="16384" width="8.7109375" style="45" customWidth="1"/>
  </cols>
  <sheetData>
    <row r="1" spans="1:4" s="39" customFormat="1" ht="13.5">
      <c r="A1" s="329"/>
      <c r="B1" s="329"/>
      <c r="C1" s="329"/>
      <c r="D1" s="329"/>
    </row>
    <row r="2" s="39" customFormat="1" ht="20.25">
      <c r="A2" s="6" t="s">
        <v>236</v>
      </c>
    </row>
    <row r="3" s="39" customFormat="1" ht="20.25">
      <c r="A3" s="6"/>
    </row>
    <row r="4" spans="1:2" s="39" customFormat="1" ht="17.25">
      <c r="A4" s="7" t="s">
        <v>237</v>
      </c>
      <c r="B4" s="7"/>
    </row>
    <row r="5" spans="1:4" s="39" customFormat="1" ht="13.5">
      <c r="A5" s="40" t="s">
        <v>228</v>
      </c>
      <c r="B5" s="40" t="s">
        <v>245</v>
      </c>
      <c r="C5" s="41" t="s">
        <v>238</v>
      </c>
      <c r="D5" s="41" t="s">
        <v>239</v>
      </c>
    </row>
    <row r="6" spans="1:4" s="39" customFormat="1" ht="13.5">
      <c r="A6" s="52" t="s">
        <v>55</v>
      </c>
      <c r="B6" s="8" t="s">
        <v>246</v>
      </c>
      <c r="C6" s="9" t="s">
        <v>243</v>
      </c>
      <c r="D6" s="10" t="s">
        <v>244</v>
      </c>
    </row>
    <row r="7" spans="1:4" s="39" customFormat="1" ht="13.5">
      <c r="A7" s="52" t="s">
        <v>248</v>
      </c>
      <c r="B7" s="8" t="s">
        <v>247</v>
      </c>
      <c r="C7" s="9" t="s">
        <v>248</v>
      </c>
      <c r="D7" s="10" t="s">
        <v>249</v>
      </c>
    </row>
    <row r="8" spans="1:4" s="39" customFormat="1" ht="26.25">
      <c r="A8" s="52" t="s">
        <v>82</v>
      </c>
      <c r="B8" s="8"/>
      <c r="C8" s="9"/>
      <c r="D8" s="10" t="s">
        <v>36</v>
      </c>
    </row>
    <row r="9" s="39" customFormat="1" ht="13.5"/>
    <row r="10" spans="1:4" s="44" customFormat="1" ht="20.25">
      <c r="A10" s="42" t="s">
        <v>229</v>
      </c>
      <c r="B10" s="43"/>
      <c r="C10" s="43"/>
      <c r="D10" s="43"/>
    </row>
    <row r="11" spans="1:4" s="44" customFormat="1" ht="27">
      <c r="A11" s="46" t="s">
        <v>227</v>
      </c>
      <c r="B11" s="47"/>
      <c r="C11" s="47"/>
      <c r="D11" s="47" t="s">
        <v>239</v>
      </c>
    </row>
    <row r="12" spans="1:7" s="121" customFormat="1" ht="33.75">
      <c r="A12" s="49" t="s">
        <v>189</v>
      </c>
      <c r="B12" s="50"/>
      <c r="C12" s="50"/>
      <c r="D12" s="51" t="s">
        <v>37</v>
      </c>
      <c r="G12" s="223"/>
    </row>
    <row r="13" spans="1:4" s="44" customFormat="1" ht="13.5">
      <c r="A13" s="49" t="s">
        <v>292</v>
      </c>
      <c r="B13" s="50" t="e">
        <v>#VALUE!</v>
      </c>
      <c r="C13" s="50" t="e">
        <v>#VALUE!</v>
      </c>
      <c r="D13" s="51" t="s">
        <v>293</v>
      </c>
    </row>
    <row r="14" spans="1:4" s="44" customFormat="1" ht="22.5">
      <c r="A14" s="49" t="s">
        <v>294</v>
      </c>
      <c r="B14" s="50" t="e">
        <v>#VALUE!</v>
      </c>
      <c r="C14" s="50" t="e">
        <v>#VALUE!</v>
      </c>
      <c r="D14" s="51" t="s">
        <v>38</v>
      </c>
    </row>
    <row r="15" spans="1:4" s="44" customFormat="1" ht="27.75" customHeight="1">
      <c r="A15" s="49" t="s">
        <v>295</v>
      </c>
      <c r="B15" s="50">
        <v>10</v>
      </c>
      <c r="C15" s="50" t="s">
        <v>296</v>
      </c>
      <c r="D15" s="51" t="s">
        <v>39</v>
      </c>
    </row>
    <row r="16" spans="1:4" s="44" customFormat="1" ht="32.25" customHeight="1">
      <c r="A16" s="49" t="s">
        <v>204</v>
      </c>
      <c r="B16" s="50">
        <v>8</v>
      </c>
      <c r="C16" s="50" t="s">
        <v>296</v>
      </c>
      <c r="D16" s="51" t="s">
        <v>40</v>
      </c>
    </row>
    <row r="17" spans="1:4" s="44" customFormat="1" ht="21" customHeight="1">
      <c r="A17" s="49" t="s">
        <v>296</v>
      </c>
      <c r="B17" s="50">
        <v>11</v>
      </c>
      <c r="C17" s="50" t="s">
        <v>90</v>
      </c>
      <c r="D17" s="51" t="s">
        <v>41</v>
      </c>
    </row>
    <row r="18" spans="1:4" s="44" customFormat="1" ht="26.25">
      <c r="A18" s="49" t="s">
        <v>83</v>
      </c>
      <c r="B18" s="50">
        <v>12</v>
      </c>
      <c r="C18" s="50" t="s">
        <v>208</v>
      </c>
      <c r="D18" s="51" t="s">
        <v>42</v>
      </c>
    </row>
    <row r="19" spans="1:4" s="44" customFormat="1" ht="26.25">
      <c r="A19" s="49" t="s">
        <v>209</v>
      </c>
      <c r="B19" s="50">
        <v>13</v>
      </c>
      <c r="C19" s="50" t="s">
        <v>210</v>
      </c>
      <c r="D19" s="51" t="s">
        <v>211</v>
      </c>
    </row>
    <row r="20" spans="1:4" s="44" customFormat="1" ht="45">
      <c r="A20" s="49" t="s">
        <v>297</v>
      </c>
      <c r="B20" s="50">
        <v>15</v>
      </c>
      <c r="C20" s="50" t="s">
        <v>212</v>
      </c>
      <c r="D20" s="51" t="s">
        <v>203</v>
      </c>
    </row>
    <row r="21" spans="1:4" s="44" customFormat="1" ht="13.5">
      <c r="A21" s="49" t="s">
        <v>4</v>
      </c>
      <c r="B21" s="50">
        <v>13</v>
      </c>
      <c r="C21" s="50" t="s">
        <v>205</v>
      </c>
      <c r="D21" s="51" t="s">
        <v>3</v>
      </c>
    </row>
    <row r="22" spans="1:4" s="44" customFormat="1" ht="13.5">
      <c r="A22" s="49" t="s">
        <v>212</v>
      </c>
      <c r="B22" s="50">
        <v>16</v>
      </c>
      <c r="C22" s="50" t="s">
        <v>202</v>
      </c>
      <c r="D22" s="51" t="s">
        <v>216</v>
      </c>
    </row>
    <row r="23" spans="1:4" s="44" customFormat="1" ht="33.75">
      <c r="A23" s="49" t="s">
        <v>206</v>
      </c>
      <c r="B23" s="53">
        <v>13</v>
      </c>
      <c r="C23" s="53" t="s">
        <v>205</v>
      </c>
      <c r="D23" s="51" t="s">
        <v>207</v>
      </c>
    </row>
    <row r="24" spans="1:4" s="44" customFormat="1" ht="13.5">
      <c r="A24" s="49" t="s">
        <v>205</v>
      </c>
      <c r="B24" s="53">
        <v>13</v>
      </c>
      <c r="C24" s="53" t="s">
        <v>205</v>
      </c>
      <c r="D24" s="51" t="s">
        <v>86</v>
      </c>
    </row>
    <row r="25" spans="1:4" s="44" customFormat="1" ht="22.5">
      <c r="A25" s="228" t="s">
        <v>215</v>
      </c>
      <c r="B25" s="54"/>
      <c r="C25" s="54"/>
      <c r="D25" s="51" t="s">
        <v>88</v>
      </c>
    </row>
    <row r="26" spans="1:4" s="44" customFormat="1" ht="22.5">
      <c r="A26" s="52" t="s">
        <v>222</v>
      </c>
      <c r="B26" s="53"/>
      <c r="C26" s="53"/>
      <c r="D26" s="51" t="s">
        <v>5</v>
      </c>
    </row>
    <row r="27" spans="1:4" s="44" customFormat="1" ht="13.5">
      <c r="A27" s="222" t="s">
        <v>223</v>
      </c>
      <c r="B27" s="55"/>
      <c r="C27" s="55"/>
      <c r="D27" s="51" t="s">
        <v>43</v>
      </c>
    </row>
    <row r="28" spans="1:4" s="44" customFormat="1" ht="13.5">
      <c r="A28" s="51" t="s">
        <v>224</v>
      </c>
      <c r="B28" s="55"/>
      <c r="C28" s="55"/>
      <c r="D28" s="51" t="s">
        <v>225</v>
      </c>
    </row>
    <row r="29" spans="1:4" s="44" customFormat="1" ht="20.25">
      <c r="A29" s="42"/>
      <c r="B29" s="43"/>
      <c r="C29" s="43"/>
      <c r="D29" s="43"/>
    </row>
    <row r="30" spans="1:4" s="44" customFormat="1" ht="20.25">
      <c r="A30" s="42" t="s">
        <v>230</v>
      </c>
      <c r="B30" s="43"/>
      <c r="C30" s="43"/>
      <c r="D30" s="43"/>
    </row>
    <row r="31" spans="1:4" ht="27">
      <c r="A31" s="46" t="s">
        <v>226</v>
      </c>
      <c r="B31" s="47"/>
      <c r="C31" s="47"/>
      <c r="D31" s="47" t="s">
        <v>239</v>
      </c>
    </row>
    <row r="32" spans="1:4" ht="17.25" hidden="1">
      <c r="A32" s="48"/>
      <c r="B32" s="48"/>
      <c r="C32" s="48"/>
      <c r="D32" s="48"/>
    </row>
    <row r="33" spans="1:4" ht="33.75">
      <c r="A33" s="49" t="s">
        <v>189</v>
      </c>
      <c r="B33" s="50"/>
      <c r="C33" s="50"/>
      <c r="D33" s="51" t="s">
        <v>37</v>
      </c>
    </row>
    <row r="34" spans="1:4" ht="33.75">
      <c r="A34" s="49" t="s">
        <v>32</v>
      </c>
      <c r="B34" s="50" t="e">
        <v>#VALUE!</v>
      </c>
      <c r="C34" s="50" t="e">
        <v>#VALUE!</v>
      </c>
      <c r="D34" s="51" t="s">
        <v>6</v>
      </c>
    </row>
    <row r="35" spans="1:4" ht="22.5">
      <c r="A35" s="49" t="s">
        <v>222</v>
      </c>
      <c r="B35" s="50">
        <v>9</v>
      </c>
      <c r="C35" s="50" t="e">
        <v>#REF!</v>
      </c>
      <c r="D35" s="51" t="s">
        <v>7</v>
      </c>
    </row>
    <row r="36" spans="1:4" ht="22.5">
      <c r="A36" s="49" t="s">
        <v>83</v>
      </c>
      <c r="B36" s="50">
        <v>10</v>
      </c>
      <c r="C36" s="50" t="e">
        <v>#REF!</v>
      </c>
      <c r="D36" s="51" t="s">
        <v>8</v>
      </c>
    </row>
    <row r="37" spans="1:4" ht="45">
      <c r="A37" s="49" t="s">
        <v>297</v>
      </c>
      <c r="B37" s="50">
        <v>12</v>
      </c>
      <c r="C37" s="50" t="s">
        <v>202</v>
      </c>
      <c r="D37" s="51" t="s">
        <v>203</v>
      </c>
    </row>
    <row r="38" spans="1:4" ht="22.5">
      <c r="A38" s="49" t="s">
        <v>4</v>
      </c>
      <c r="B38" s="50">
        <v>13</v>
      </c>
      <c r="C38" s="50" t="s">
        <v>205</v>
      </c>
      <c r="D38" s="51" t="s">
        <v>84</v>
      </c>
    </row>
    <row r="39" spans="1:4" ht="33.75">
      <c r="A39" s="49" t="s">
        <v>206</v>
      </c>
      <c r="B39" s="50">
        <v>13</v>
      </c>
      <c r="C39" s="50" t="s">
        <v>205</v>
      </c>
      <c r="D39" s="51" t="s">
        <v>207</v>
      </c>
    </row>
    <row r="40" spans="1:4" ht="13.5">
      <c r="A40" s="49" t="s">
        <v>205</v>
      </c>
      <c r="B40" s="50">
        <v>13</v>
      </c>
      <c r="C40" s="50" t="s">
        <v>205</v>
      </c>
      <c r="D40" s="51" t="s">
        <v>86</v>
      </c>
    </row>
    <row r="41" spans="1:4" ht="15" customHeight="1">
      <c r="A41" s="49" t="s">
        <v>209</v>
      </c>
      <c r="B41" s="50">
        <v>14</v>
      </c>
      <c r="C41" s="50" t="s">
        <v>209</v>
      </c>
      <c r="D41" s="51" t="s">
        <v>9</v>
      </c>
    </row>
    <row r="42" spans="1:4" ht="12.75" customHeight="1">
      <c r="A42" s="49" t="s">
        <v>213</v>
      </c>
      <c r="B42" s="50">
        <v>15</v>
      </c>
      <c r="C42" s="50" t="s">
        <v>213</v>
      </c>
      <c r="D42" s="51" t="s">
        <v>10</v>
      </c>
    </row>
    <row r="43" spans="1:4" ht="27" customHeight="1">
      <c r="A43" s="49" t="s">
        <v>215</v>
      </c>
      <c r="B43" s="50">
        <v>16</v>
      </c>
      <c r="C43" s="50" t="s">
        <v>87</v>
      </c>
      <c r="D43" s="51" t="s">
        <v>88</v>
      </c>
    </row>
    <row r="44" spans="1:4" ht="13.5">
      <c r="A44" s="52" t="s">
        <v>212</v>
      </c>
      <c r="B44" s="53" t="e">
        <v>#REF!</v>
      </c>
      <c r="C44" s="53" t="s">
        <v>217</v>
      </c>
      <c r="D44" s="51" t="s">
        <v>216</v>
      </c>
    </row>
    <row r="45" spans="1:4" ht="13.5">
      <c r="A45" s="52" t="s">
        <v>204</v>
      </c>
      <c r="B45" s="53"/>
      <c r="C45" s="53"/>
      <c r="D45" s="51" t="s">
        <v>11</v>
      </c>
    </row>
    <row r="46" spans="1:4" ht="13.5">
      <c r="A46" s="52" t="s">
        <v>218</v>
      </c>
      <c r="B46" s="53"/>
      <c r="C46" s="53"/>
      <c r="D46" s="51" t="s">
        <v>219</v>
      </c>
    </row>
    <row r="47" spans="1:4" ht="13.5">
      <c r="A47" s="52" t="s">
        <v>220</v>
      </c>
      <c r="B47" s="53"/>
      <c r="C47" s="53"/>
      <c r="D47" s="51" t="s">
        <v>12</v>
      </c>
    </row>
    <row r="48" spans="1:4" s="39" customFormat="1" ht="13.5">
      <c r="A48" s="56"/>
      <c r="B48" s="57"/>
      <c r="C48" s="57"/>
      <c r="D48" s="58"/>
    </row>
    <row r="49" spans="1:4" ht="13.5">
      <c r="A49" s="59"/>
      <c r="B49" s="60"/>
      <c r="C49" s="60"/>
      <c r="D49" s="58"/>
    </row>
    <row r="50" spans="1:4" ht="20.25">
      <c r="A50" s="42" t="s">
        <v>231</v>
      </c>
      <c r="B50" s="43"/>
      <c r="C50" s="43"/>
      <c r="D50" s="43"/>
    </row>
    <row r="51" spans="1:4" ht="27">
      <c r="A51" s="46" t="s">
        <v>31</v>
      </c>
      <c r="B51" s="47"/>
      <c r="C51" s="47"/>
      <c r="D51" s="47" t="s">
        <v>239</v>
      </c>
    </row>
    <row r="52" spans="1:4" ht="45">
      <c r="A52" s="49" t="s">
        <v>77</v>
      </c>
      <c r="B52" s="50"/>
      <c r="C52" s="50"/>
      <c r="D52" s="51" t="s">
        <v>81</v>
      </c>
    </row>
    <row r="53" spans="1:4" ht="33.75">
      <c r="A53" s="49" t="s">
        <v>134</v>
      </c>
      <c r="B53" s="50"/>
      <c r="C53" s="50"/>
      <c r="D53" s="51" t="s">
        <v>13</v>
      </c>
    </row>
    <row r="54" spans="1:4" ht="22.5">
      <c r="A54" s="49" t="s">
        <v>78</v>
      </c>
      <c r="B54" s="50"/>
      <c r="C54" s="50"/>
      <c r="D54" s="51" t="s">
        <v>14</v>
      </c>
    </row>
    <row r="55" spans="1:4" ht="22.5">
      <c r="A55" s="49" t="s">
        <v>79</v>
      </c>
      <c r="B55" s="50"/>
      <c r="C55" s="50"/>
      <c r="D55" s="51" t="s">
        <v>15</v>
      </c>
    </row>
    <row r="56" spans="1:4" ht="33.75">
      <c r="A56" s="49" t="s">
        <v>80</v>
      </c>
      <c r="B56" s="50"/>
      <c r="C56" s="50"/>
      <c r="D56" s="51" t="s">
        <v>16</v>
      </c>
    </row>
    <row r="57" spans="1:4" ht="22.5">
      <c r="A57" s="49" t="s">
        <v>222</v>
      </c>
      <c r="B57" s="50">
        <v>9</v>
      </c>
      <c r="C57" s="50" t="e">
        <v>#REF!</v>
      </c>
      <c r="D57" s="51" t="s">
        <v>7</v>
      </c>
    </row>
    <row r="58" spans="1:4" ht="22.5">
      <c r="A58" s="49" t="s">
        <v>83</v>
      </c>
      <c r="B58" s="50">
        <v>10</v>
      </c>
      <c r="C58" s="50" t="e">
        <v>#REF!</v>
      </c>
      <c r="D58" s="51" t="s">
        <v>8</v>
      </c>
    </row>
    <row r="59" spans="1:4" ht="45">
      <c r="A59" s="49" t="s">
        <v>297</v>
      </c>
      <c r="B59" s="50">
        <v>12</v>
      </c>
      <c r="C59" s="50" t="s">
        <v>202</v>
      </c>
      <c r="D59" s="51" t="s">
        <v>203</v>
      </c>
    </row>
    <row r="60" spans="1:4" ht="13.5">
      <c r="A60" s="49" t="s">
        <v>4</v>
      </c>
      <c r="B60" s="50">
        <v>13</v>
      </c>
      <c r="C60" s="50" t="s">
        <v>205</v>
      </c>
      <c r="D60" s="51" t="s">
        <v>17</v>
      </c>
    </row>
    <row r="61" spans="1:4" ht="33.75">
      <c r="A61" s="49" t="s">
        <v>206</v>
      </c>
      <c r="B61" s="50">
        <v>13</v>
      </c>
      <c r="C61" s="50" t="s">
        <v>205</v>
      </c>
      <c r="D61" s="51" t="s">
        <v>85</v>
      </c>
    </row>
    <row r="62" spans="1:4" ht="13.5">
      <c r="A62" s="49" t="s">
        <v>205</v>
      </c>
      <c r="B62" s="50">
        <v>13</v>
      </c>
      <c r="C62" s="50" t="s">
        <v>205</v>
      </c>
      <c r="D62" s="51" t="s">
        <v>86</v>
      </c>
    </row>
    <row r="63" spans="1:4" ht="15.75" customHeight="1">
      <c r="A63" s="49" t="s">
        <v>209</v>
      </c>
      <c r="B63" s="50">
        <v>14</v>
      </c>
      <c r="C63" s="50" t="s">
        <v>209</v>
      </c>
      <c r="D63" s="51" t="s">
        <v>0</v>
      </c>
    </row>
    <row r="64" spans="1:4" ht="15" customHeight="1">
      <c r="A64" s="49" t="s">
        <v>213</v>
      </c>
      <c r="B64" s="50">
        <v>15</v>
      </c>
      <c r="C64" s="50" t="s">
        <v>213</v>
      </c>
      <c r="D64" s="51" t="s">
        <v>214</v>
      </c>
    </row>
    <row r="65" spans="1:4" ht="24" customHeight="1">
      <c r="A65" s="49" t="s">
        <v>215</v>
      </c>
      <c r="B65" s="50">
        <v>16</v>
      </c>
      <c r="C65" s="50" t="s">
        <v>87</v>
      </c>
      <c r="D65" s="51" t="s">
        <v>88</v>
      </c>
    </row>
    <row r="66" spans="1:4" ht="13.5">
      <c r="A66" s="52" t="s">
        <v>212</v>
      </c>
      <c r="B66" s="53" t="e">
        <v>#REF!</v>
      </c>
      <c r="C66" s="53" t="s">
        <v>217</v>
      </c>
      <c r="D66" s="51" t="s">
        <v>216</v>
      </c>
    </row>
    <row r="67" spans="1:4" ht="22.5">
      <c r="A67" s="52" t="s">
        <v>204</v>
      </c>
      <c r="B67" s="53"/>
      <c r="C67" s="53"/>
      <c r="D67" s="51" t="s">
        <v>89</v>
      </c>
    </row>
    <row r="68" spans="1:4" ht="13.5">
      <c r="A68" s="52" t="s">
        <v>218</v>
      </c>
      <c r="B68" s="53"/>
      <c r="C68" s="53"/>
      <c r="D68" s="51" t="s">
        <v>219</v>
      </c>
    </row>
    <row r="69" spans="1:4" ht="13.5">
      <c r="A69" s="52" t="s">
        <v>220</v>
      </c>
      <c r="B69" s="53"/>
      <c r="C69" s="53"/>
      <c r="D69" s="51" t="s">
        <v>221</v>
      </c>
    </row>
    <row r="70" spans="1:4" ht="13.5">
      <c r="A70" s="59"/>
      <c r="B70" s="60"/>
      <c r="C70" s="60"/>
      <c r="D70" s="58"/>
    </row>
    <row r="71" spans="1:4" ht="13.5">
      <c r="A71" s="59"/>
      <c r="B71" s="60"/>
      <c r="C71" s="60"/>
      <c r="D71" s="58"/>
    </row>
    <row r="72" spans="1:4" ht="17.25">
      <c r="A72" s="7" t="s">
        <v>240</v>
      </c>
      <c r="B72" s="7"/>
      <c r="C72" s="39"/>
      <c r="D72" s="39"/>
    </row>
    <row r="73" spans="1:4" ht="13.5">
      <c r="A73" s="330"/>
      <c r="B73" s="331"/>
      <c r="C73" s="332"/>
      <c r="D73" s="10" t="s">
        <v>68</v>
      </c>
    </row>
    <row r="74" spans="1:4" ht="13.5">
      <c r="A74" s="333" t="s">
        <v>242</v>
      </c>
      <c r="B74" s="334"/>
      <c r="C74" s="335"/>
      <c r="D74" s="10"/>
    </row>
    <row r="75" spans="1:4" ht="13.5">
      <c r="A75" s="333" t="s">
        <v>21</v>
      </c>
      <c r="B75" s="334"/>
      <c r="C75" s="335"/>
      <c r="D75" s="10"/>
    </row>
  </sheetData>
  <sheetProtection/>
  <mergeCells count="4">
    <mergeCell ref="A1:D1"/>
    <mergeCell ref="A73:C73"/>
    <mergeCell ref="A74:C74"/>
    <mergeCell ref="A75:C7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8"/>
    <pageSetUpPr fitToPage="1"/>
  </sheetPr>
  <dimension ref="A1:AI152"/>
  <sheetViews>
    <sheetView zoomScale="125" zoomScaleNormal="125" zoomScalePageLayoutView="0" workbookViewId="0" topLeftCell="A30">
      <selection activeCell="I156" sqref="I156"/>
    </sheetView>
  </sheetViews>
  <sheetFormatPr defaultColWidth="8.7109375" defaultRowHeight="15" outlineLevelRow="3"/>
  <cols>
    <col min="1" max="1" width="8.7109375" style="2" customWidth="1"/>
    <col min="2" max="2" width="49.28125" style="11" customWidth="1"/>
    <col min="3" max="3" width="42.7109375" style="11" customWidth="1"/>
    <col min="4" max="8" width="16.140625" style="2" customWidth="1"/>
    <col min="9" max="16384" width="8.7109375" style="2" customWidth="1"/>
  </cols>
  <sheetData>
    <row r="1" spans="2:3" ht="21">
      <c r="B1" s="207" t="s">
        <v>129</v>
      </c>
      <c r="C1" s="23"/>
    </row>
    <row r="2" spans="2:3" ht="21">
      <c r="B2" s="23"/>
      <c r="C2" s="23"/>
    </row>
    <row r="3" spans="2:9" ht="14.25">
      <c r="B3" s="336" t="s">
        <v>187</v>
      </c>
      <c r="C3" s="337"/>
      <c r="D3" s="337"/>
      <c r="E3" s="337"/>
      <c r="F3" s="337"/>
      <c r="G3" s="337"/>
      <c r="H3" s="338"/>
      <c r="I3" s="86"/>
    </row>
    <row r="4" spans="2:9" ht="15" customHeight="1">
      <c r="B4" s="339" t="s">
        <v>73</v>
      </c>
      <c r="C4" s="340"/>
      <c r="D4" s="340"/>
      <c r="E4" s="340"/>
      <c r="F4" s="340"/>
      <c r="G4" s="340"/>
      <c r="H4" s="341"/>
      <c r="I4" s="86"/>
    </row>
    <row r="5" spans="2:9" ht="14.25">
      <c r="B5" s="339" t="s">
        <v>74</v>
      </c>
      <c r="C5" s="340"/>
      <c r="D5" s="340"/>
      <c r="E5" s="340"/>
      <c r="F5" s="340"/>
      <c r="G5" s="340"/>
      <c r="H5" s="341"/>
      <c r="I5" s="86" t="s">
        <v>179</v>
      </c>
    </row>
    <row r="6" spans="2:9" ht="14.25">
      <c r="B6" s="339" t="s">
        <v>183</v>
      </c>
      <c r="C6" s="340"/>
      <c r="D6" s="340"/>
      <c r="E6" s="340"/>
      <c r="F6" s="340"/>
      <c r="G6" s="340"/>
      <c r="H6" s="341"/>
      <c r="I6" s="86" t="s">
        <v>177</v>
      </c>
    </row>
    <row r="7" spans="2:9" ht="14.25">
      <c r="B7" s="339" t="s">
        <v>184</v>
      </c>
      <c r="C7" s="340"/>
      <c r="D7" s="340"/>
      <c r="E7" s="340"/>
      <c r="F7" s="340"/>
      <c r="G7" s="340"/>
      <c r="H7" s="341"/>
      <c r="I7" s="86" t="s">
        <v>178</v>
      </c>
    </row>
    <row r="8" spans="2:9" ht="14.25">
      <c r="B8" s="120" t="s">
        <v>185</v>
      </c>
      <c r="C8" s="117"/>
      <c r="D8" s="117"/>
      <c r="E8" s="117"/>
      <c r="F8" s="117"/>
      <c r="G8" s="117"/>
      <c r="H8" s="118"/>
      <c r="I8" s="86" t="s">
        <v>175</v>
      </c>
    </row>
    <row r="9" spans="2:9" ht="14.25">
      <c r="B9" s="119"/>
      <c r="C9" s="343" t="s">
        <v>100</v>
      </c>
      <c r="D9" s="343"/>
      <c r="E9" s="343"/>
      <c r="F9" s="343"/>
      <c r="G9" s="343"/>
      <c r="H9" s="344"/>
      <c r="I9" s="86"/>
    </row>
    <row r="10" spans="2:9" ht="14.25">
      <c r="B10" s="304"/>
      <c r="C10" s="345" t="s">
        <v>186</v>
      </c>
      <c r="D10" s="345"/>
      <c r="E10" s="345"/>
      <c r="F10" s="345"/>
      <c r="G10" s="345"/>
      <c r="H10" s="346"/>
      <c r="I10" s="86"/>
    </row>
    <row r="11" spans="2:9" ht="14.25">
      <c r="B11" s="347" t="s">
        <v>188</v>
      </c>
      <c r="C11" s="348"/>
      <c r="D11" s="348"/>
      <c r="E11" s="348"/>
      <c r="F11" s="348"/>
      <c r="G11" s="348"/>
      <c r="H11" s="349"/>
      <c r="I11" s="86"/>
    </row>
    <row r="13" spans="2:3" ht="17.25">
      <c r="B13" s="7" t="s">
        <v>250</v>
      </c>
      <c r="C13" s="7"/>
    </row>
    <row r="14" spans="2:4" ht="14.25">
      <c r="B14" s="13"/>
      <c r="C14" s="13"/>
      <c r="D14" s="12"/>
    </row>
    <row r="15" spans="2:8" ht="14.25">
      <c r="B15" s="104" t="s">
        <v>252</v>
      </c>
      <c r="C15" s="104" t="s">
        <v>232</v>
      </c>
      <c r="D15" s="105">
        <v>2015</v>
      </c>
      <c r="E15" s="105">
        <f>D15+1</f>
        <v>2016</v>
      </c>
      <c r="F15" s="229">
        <f>E15+1</f>
        <v>2017</v>
      </c>
      <c r="G15" s="236"/>
      <c r="H15" s="232"/>
    </row>
    <row r="16" spans="2:8" ht="33" customHeight="1">
      <c r="B16" s="38" t="s">
        <v>282</v>
      </c>
      <c r="C16" s="61" t="s">
        <v>49</v>
      </c>
      <c r="D16" s="108"/>
      <c r="E16" s="108"/>
      <c r="F16" s="230"/>
      <c r="G16" s="237"/>
      <c r="H16" s="233"/>
    </row>
    <row r="17" spans="2:8" ht="27" customHeight="1">
      <c r="B17" s="38" t="s">
        <v>65</v>
      </c>
      <c r="C17" s="61" t="s">
        <v>49</v>
      </c>
      <c r="D17" s="108"/>
      <c r="E17" s="108"/>
      <c r="F17" s="230"/>
      <c r="G17" s="237"/>
      <c r="H17" s="233"/>
    </row>
    <row r="18" spans="2:8" ht="66">
      <c r="B18" s="63" t="s">
        <v>66</v>
      </c>
      <c r="C18" s="62" t="s">
        <v>67</v>
      </c>
      <c r="D18" s="109"/>
      <c r="E18" s="109"/>
      <c r="F18" s="231"/>
      <c r="G18" s="238"/>
      <c r="H18" s="234"/>
    </row>
    <row r="19" spans="2:8" ht="15" customHeight="1">
      <c r="B19" s="63" t="s">
        <v>254</v>
      </c>
      <c r="C19" s="225" t="s">
        <v>54</v>
      </c>
      <c r="D19" s="109"/>
      <c r="E19" s="109"/>
      <c r="F19" s="231"/>
      <c r="G19" s="238"/>
      <c r="H19" s="234"/>
    </row>
    <row r="20" spans="2:8" ht="30.75" customHeight="1">
      <c r="B20" s="63" t="s">
        <v>70</v>
      </c>
      <c r="C20" s="61" t="s">
        <v>49</v>
      </c>
      <c r="D20" s="109"/>
      <c r="E20" s="109"/>
      <c r="F20" s="231"/>
      <c r="G20" s="238"/>
      <c r="H20" s="234"/>
    </row>
    <row r="21" spans="2:8" ht="14.25">
      <c r="B21" s="14"/>
      <c r="C21" s="14"/>
      <c r="D21" s="26"/>
      <c r="E21" s="26"/>
      <c r="F21" s="26"/>
      <c r="G21" s="26"/>
      <c r="H21" s="26"/>
    </row>
    <row r="22" spans="2:4" ht="14.25">
      <c r="B22" s="13"/>
      <c r="C22" s="13"/>
      <c r="D22" s="12"/>
    </row>
    <row r="23" spans="2:4" ht="17.25">
      <c r="B23" s="7" t="s">
        <v>251</v>
      </c>
      <c r="C23" s="7"/>
      <c r="D23" s="12"/>
    </row>
    <row r="24" spans="2:4" ht="15">
      <c r="B24" s="25" t="s">
        <v>280</v>
      </c>
      <c r="C24" s="25"/>
      <c r="D24" s="12"/>
    </row>
    <row r="25" spans="2:4" ht="15">
      <c r="B25" s="83" t="s">
        <v>176</v>
      </c>
      <c r="C25" s="302" t="s">
        <v>175</v>
      </c>
      <c r="D25" s="12"/>
    </row>
    <row r="26" spans="2:8" ht="14.25">
      <c r="B26" s="106" t="s">
        <v>252</v>
      </c>
      <c r="C26" s="106" t="s">
        <v>232</v>
      </c>
      <c r="D26" s="107">
        <v>2015</v>
      </c>
      <c r="E26" s="107">
        <f>D26+1</f>
        <v>2016</v>
      </c>
      <c r="F26" s="239">
        <f>E26+1</f>
        <v>2017</v>
      </c>
      <c r="G26" s="236"/>
      <c r="H26" s="235"/>
    </row>
    <row r="27" spans="2:8" ht="27">
      <c r="B27" s="103" t="s">
        <v>22</v>
      </c>
      <c r="C27" s="95" t="s">
        <v>182</v>
      </c>
      <c r="D27" s="303"/>
      <c r="E27" s="303"/>
      <c r="F27" s="303"/>
      <c r="G27" s="241"/>
      <c r="H27" s="240"/>
    </row>
    <row r="28" spans="2:4" ht="14.25">
      <c r="B28" s="13"/>
      <c r="C28" s="13"/>
      <c r="D28" s="12"/>
    </row>
    <row r="29" spans="2:4" ht="35.25">
      <c r="B29" s="13"/>
      <c r="C29" s="13"/>
      <c r="D29" s="24" t="s">
        <v>253</v>
      </c>
    </row>
    <row r="30" spans="2:4" ht="18.75" customHeight="1">
      <c r="B30" s="13"/>
      <c r="C30" s="13"/>
      <c r="D30" s="24"/>
    </row>
    <row r="31" spans="2:4" ht="15">
      <c r="B31" s="25" t="s">
        <v>281</v>
      </c>
      <c r="C31" s="25"/>
      <c r="D31" s="12"/>
    </row>
    <row r="32" spans="2:4" ht="15">
      <c r="B32" s="83" t="s">
        <v>176</v>
      </c>
      <c r="C32" s="302" t="s">
        <v>179</v>
      </c>
      <c r="D32" s="12"/>
    </row>
    <row r="33" spans="2:8" ht="14.25" customHeight="1">
      <c r="B33" s="111" t="s">
        <v>252</v>
      </c>
      <c r="C33" s="111" t="s">
        <v>232</v>
      </c>
      <c r="D33" s="112">
        <v>2015</v>
      </c>
      <c r="E33" s="112">
        <f>D33+1</f>
        <v>2016</v>
      </c>
      <c r="F33" s="112">
        <f>E33+1</f>
        <v>2017</v>
      </c>
      <c r="G33" s="232"/>
      <c r="H33" s="232"/>
    </row>
    <row r="34" spans="1:8" ht="27">
      <c r="A34" s="15"/>
      <c r="B34" s="193" t="s">
        <v>255</v>
      </c>
      <c r="C34" s="194" t="s">
        <v>168</v>
      </c>
      <c r="D34" s="195"/>
      <c r="E34" s="196"/>
      <c r="F34" s="196"/>
      <c r="G34" s="243"/>
      <c r="H34" s="243"/>
    </row>
    <row r="35" spans="1:8" ht="14.25" customHeight="1" hidden="1" outlineLevel="1">
      <c r="A35" s="15"/>
      <c r="B35" s="130" t="s">
        <v>256</v>
      </c>
      <c r="C35" s="131"/>
      <c r="D35" s="132"/>
      <c r="E35" s="133"/>
      <c r="F35" s="133"/>
      <c r="G35" s="244"/>
      <c r="H35" s="244"/>
    </row>
    <row r="36" spans="1:8" ht="26.25" hidden="1" outlineLevel="2">
      <c r="A36" s="15"/>
      <c r="B36" s="135" t="s">
        <v>147</v>
      </c>
      <c r="C36" s="136" t="s">
        <v>153</v>
      </c>
      <c r="D36" s="137"/>
      <c r="E36" s="138"/>
      <c r="F36" s="138"/>
      <c r="G36" s="244"/>
      <c r="H36" s="244"/>
    </row>
    <row r="37" spans="1:8" ht="52.5" hidden="1" outlineLevel="3">
      <c r="A37" s="15"/>
      <c r="B37" s="145" t="s">
        <v>148</v>
      </c>
      <c r="C37" s="146" t="s">
        <v>198</v>
      </c>
      <c r="D37" s="147"/>
      <c r="E37" s="148"/>
      <c r="F37" s="148"/>
      <c r="G37" s="244"/>
      <c r="H37" s="244"/>
    </row>
    <row r="38" spans="1:8" ht="66" hidden="1" outlineLevel="3">
      <c r="A38" s="15"/>
      <c r="B38" s="140" t="s">
        <v>149</v>
      </c>
      <c r="C38" s="141" t="s">
        <v>199</v>
      </c>
      <c r="D38" s="142"/>
      <c r="E38" s="143"/>
      <c r="F38" s="143"/>
      <c r="G38" s="244"/>
      <c r="H38" s="244"/>
    </row>
    <row r="39" spans="1:8" ht="39" hidden="1" outlineLevel="3">
      <c r="A39" s="15"/>
      <c r="B39" s="33" t="s">
        <v>150</v>
      </c>
      <c r="C39" s="122" t="s">
        <v>200</v>
      </c>
      <c r="D39" s="35"/>
      <c r="E39" s="27"/>
      <c r="F39" s="27"/>
      <c r="G39" s="244"/>
      <c r="H39" s="244"/>
    </row>
    <row r="40" spans="1:8" ht="39" hidden="1" outlineLevel="3">
      <c r="A40" s="15"/>
      <c r="B40" s="150" t="s">
        <v>151</v>
      </c>
      <c r="C40" s="146" t="s">
        <v>201</v>
      </c>
      <c r="D40" s="147"/>
      <c r="E40" s="148"/>
      <c r="F40" s="148"/>
      <c r="G40" s="244"/>
      <c r="H40" s="244"/>
    </row>
    <row r="41" spans="1:8" ht="26.25" hidden="1" outlineLevel="3">
      <c r="A41" s="15"/>
      <c r="B41" s="69" t="s">
        <v>152</v>
      </c>
      <c r="C41" s="122" t="s">
        <v>154</v>
      </c>
      <c r="D41" s="35"/>
      <c r="E41" s="27"/>
      <c r="F41" s="27"/>
      <c r="G41" s="244"/>
      <c r="H41" s="244"/>
    </row>
    <row r="42" spans="1:8" ht="26.25" hidden="1" outlineLevel="1">
      <c r="A42" s="15"/>
      <c r="B42" s="151" t="s">
        <v>257</v>
      </c>
      <c r="C42" s="152" t="s">
        <v>142</v>
      </c>
      <c r="D42" s="153"/>
      <c r="E42" s="154"/>
      <c r="F42" s="154"/>
      <c r="G42" s="245"/>
      <c r="H42" s="245"/>
    </row>
    <row r="43" spans="1:8" ht="27" collapsed="1">
      <c r="A43" s="15"/>
      <c r="B43" s="170" t="s">
        <v>258</v>
      </c>
      <c r="C43" s="125" t="s">
        <v>168</v>
      </c>
      <c r="D43" s="171"/>
      <c r="E43" s="171"/>
      <c r="F43" s="172"/>
      <c r="G43" s="244"/>
      <c r="H43" s="244"/>
    </row>
    <row r="44" spans="1:8" ht="14.25" customHeight="1" outlineLevel="1">
      <c r="A44" s="15"/>
      <c r="B44" s="34" t="s">
        <v>259</v>
      </c>
      <c r="C44" s="211"/>
      <c r="D44" s="35"/>
      <c r="E44" s="35"/>
      <c r="F44" s="27"/>
      <c r="G44" s="244"/>
      <c r="H44" s="244"/>
    </row>
    <row r="45" spans="1:8" ht="14.25" customHeight="1" outlineLevel="2">
      <c r="A45" s="15"/>
      <c r="B45" s="150" t="s">
        <v>143</v>
      </c>
      <c r="C45" s="210" t="s">
        <v>145</v>
      </c>
      <c r="D45" s="147"/>
      <c r="E45" s="147"/>
      <c r="F45" s="148"/>
      <c r="G45" s="244"/>
      <c r="H45" s="244"/>
    </row>
    <row r="46" spans="1:8" ht="14.25" customHeight="1" outlineLevel="2">
      <c r="A46" s="15"/>
      <c r="B46" s="69" t="s">
        <v>260</v>
      </c>
      <c r="C46" s="212" t="s">
        <v>144</v>
      </c>
      <c r="D46" s="35"/>
      <c r="E46" s="35"/>
      <c r="F46" s="27"/>
      <c r="G46" s="244"/>
      <c r="H46" s="244"/>
    </row>
    <row r="47" spans="1:8" ht="39" outlineLevel="2">
      <c r="A47" s="15"/>
      <c r="B47" s="150" t="s">
        <v>114</v>
      </c>
      <c r="C47" s="210" t="s">
        <v>115</v>
      </c>
      <c r="D47" s="147"/>
      <c r="E47" s="147"/>
      <c r="F47" s="148"/>
      <c r="G47" s="244"/>
      <c r="H47" s="244"/>
    </row>
    <row r="48" spans="1:8" ht="39" outlineLevel="2">
      <c r="A48" s="15"/>
      <c r="B48" s="200" t="s">
        <v>113</v>
      </c>
      <c r="C48" s="213" t="s">
        <v>75</v>
      </c>
      <c r="D48" s="128"/>
      <c r="E48" s="128"/>
      <c r="F48" s="129"/>
      <c r="G48" s="246"/>
      <c r="H48" s="246"/>
    </row>
    <row r="49" spans="1:8" ht="52.5" outlineLevel="1">
      <c r="A49" s="15"/>
      <c r="B49" s="34" t="s">
        <v>261</v>
      </c>
      <c r="C49" s="212" t="s">
        <v>76</v>
      </c>
      <c r="D49" s="64"/>
      <c r="E49" s="64"/>
      <c r="F49" s="65"/>
      <c r="G49" s="246"/>
      <c r="H49" s="246"/>
    </row>
    <row r="50" spans="1:8" ht="78.75" outlineLevel="1">
      <c r="A50" s="15"/>
      <c r="B50" s="151" t="s">
        <v>262</v>
      </c>
      <c r="C50" s="214" t="s">
        <v>155</v>
      </c>
      <c r="D50" s="208"/>
      <c r="E50" s="208"/>
      <c r="F50" s="209"/>
      <c r="G50" s="246"/>
      <c r="H50" s="246"/>
    </row>
    <row r="51" spans="1:8" ht="27">
      <c r="A51" s="15"/>
      <c r="B51" s="198" t="s">
        <v>263</v>
      </c>
      <c r="C51" s="194" t="s">
        <v>168</v>
      </c>
      <c r="D51" s="100"/>
      <c r="E51" s="101"/>
      <c r="F51" s="101"/>
      <c r="G51" s="244"/>
      <c r="H51" s="244"/>
    </row>
    <row r="52" spans="1:8" ht="14.25" customHeight="1" hidden="1" outlineLevel="1">
      <c r="A52" s="15"/>
      <c r="B52" s="34" t="s">
        <v>264</v>
      </c>
      <c r="C52" s="124"/>
      <c r="D52" s="35"/>
      <c r="E52" s="27"/>
      <c r="F52" s="27"/>
      <c r="G52" s="244"/>
      <c r="H52" s="244"/>
    </row>
    <row r="53" spans="1:8" ht="14.25" customHeight="1" hidden="1" outlineLevel="2">
      <c r="A53" s="15"/>
      <c r="B53" s="199" t="s">
        <v>265</v>
      </c>
      <c r="C53" s="166" t="s">
        <v>158</v>
      </c>
      <c r="D53" s="137"/>
      <c r="E53" s="138"/>
      <c r="F53" s="138"/>
      <c r="G53" s="244"/>
      <c r="H53" s="244"/>
    </row>
    <row r="54" spans="1:8" ht="14.25" customHeight="1" hidden="1" outlineLevel="2">
      <c r="A54" s="15"/>
      <c r="B54" s="199" t="s">
        <v>266</v>
      </c>
      <c r="C54" s="166" t="s">
        <v>159</v>
      </c>
      <c r="D54" s="204"/>
      <c r="E54" s="205"/>
      <c r="F54" s="205"/>
      <c r="G54" s="247"/>
      <c r="H54" s="247"/>
    </row>
    <row r="55" spans="1:8" ht="26.25" hidden="1" outlineLevel="2">
      <c r="A55" s="15"/>
      <c r="B55" s="150" t="s">
        <v>267</v>
      </c>
      <c r="C55" s="161" t="s">
        <v>160</v>
      </c>
      <c r="D55" s="174"/>
      <c r="E55" s="175"/>
      <c r="F55" s="175"/>
      <c r="G55" s="247"/>
      <c r="H55" s="247"/>
    </row>
    <row r="56" spans="1:8" ht="14.25" customHeight="1" hidden="1" outlineLevel="2">
      <c r="A56" s="15"/>
      <c r="B56" s="200" t="s">
        <v>268</v>
      </c>
      <c r="C56" s="127" t="s">
        <v>161</v>
      </c>
      <c r="D56" s="201"/>
      <c r="E56" s="202"/>
      <c r="F56" s="202"/>
      <c r="G56" s="247"/>
      <c r="H56" s="247"/>
    </row>
    <row r="57" spans="1:8" ht="26.25" hidden="1" outlineLevel="2">
      <c r="A57" s="15"/>
      <c r="B57" s="69" t="s">
        <v>269</v>
      </c>
      <c r="C57" s="124" t="s">
        <v>162</v>
      </c>
      <c r="D57" s="36"/>
      <c r="E57" s="37"/>
      <c r="F57" s="37"/>
      <c r="G57" s="247"/>
      <c r="H57" s="247"/>
    </row>
    <row r="58" spans="1:8" ht="14.25" customHeight="1" hidden="1" outlineLevel="2">
      <c r="A58" s="15"/>
      <c r="B58" s="150" t="s">
        <v>270</v>
      </c>
      <c r="C58" s="161" t="s">
        <v>164</v>
      </c>
      <c r="D58" s="174"/>
      <c r="E58" s="175"/>
      <c r="F58" s="175"/>
      <c r="G58" s="247"/>
      <c r="H58" s="247"/>
    </row>
    <row r="59" spans="1:8" ht="14.25" customHeight="1" hidden="1" outlineLevel="2">
      <c r="A59" s="15"/>
      <c r="B59" s="69" t="s">
        <v>271</v>
      </c>
      <c r="C59" s="124" t="s">
        <v>163</v>
      </c>
      <c r="D59" s="36"/>
      <c r="E59" s="37"/>
      <c r="F59" s="37"/>
      <c r="G59" s="247"/>
      <c r="H59" s="247"/>
    </row>
    <row r="60" spans="1:8" ht="14.25" customHeight="1" hidden="1" outlineLevel="1" collapsed="1">
      <c r="A60" s="15"/>
      <c r="B60" s="173" t="s">
        <v>272</v>
      </c>
      <c r="C60" s="161" t="s">
        <v>165</v>
      </c>
      <c r="D60" s="174"/>
      <c r="E60" s="175"/>
      <c r="F60" s="175"/>
      <c r="G60" s="247"/>
      <c r="H60" s="247"/>
    </row>
    <row r="61" spans="1:8" ht="26.25" hidden="1" outlineLevel="1">
      <c r="A61" s="15"/>
      <c r="B61" s="34" t="s">
        <v>273</v>
      </c>
      <c r="C61" s="124" t="s">
        <v>166</v>
      </c>
      <c r="D61" s="35"/>
      <c r="E61" s="27"/>
      <c r="F61" s="27"/>
      <c r="G61" s="244"/>
      <c r="H61" s="244"/>
    </row>
    <row r="62" spans="1:8" ht="39" hidden="1" outlineLevel="1">
      <c r="A62" s="15"/>
      <c r="B62" s="151" t="s">
        <v>274</v>
      </c>
      <c r="C62" s="177" t="s">
        <v>167</v>
      </c>
      <c r="D62" s="178"/>
      <c r="E62" s="179"/>
      <c r="F62" s="179"/>
      <c r="G62" s="248"/>
      <c r="H62" s="248"/>
    </row>
    <row r="63" spans="2:8" ht="27" collapsed="1">
      <c r="B63" s="156" t="s">
        <v>275</v>
      </c>
      <c r="C63" s="157" t="s">
        <v>168</v>
      </c>
      <c r="D63" s="158"/>
      <c r="E63" s="159"/>
      <c r="F63" s="159"/>
      <c r="G63" s="244"/>
      <c r="H63" s="244"/>
    </row>
    <row r="64" spans="2:35" s="22" customFormat="1" ht="14.25" customHeight="1" hidden="1" outlineLevel="1">
      <c r="B64" s="70" t="s">
        <v>277</v>
      </c>
      <c r="C64" s="181"/>
      <c r="D64" s="35"/>
      <c r="E64" s="27"/>
      <c r="F64" s="27"/>
      <c r="G64" s="244"/>
      <c r="H64" s="244"/>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s="22" customFormat="1" ht="26.25" hidden="1" outlineLevel="2">
      <c r="A65" s="2"/>
      <c r="B65" s="182" t="s">
        <v>276</v>
      </c>
      <c r="C65" s="161" t="s">
        <v>169</v>
      </c>
      <c r="D65" s="147"/>
      <c r="E65" s="148"/>
      <c r="F65" s="148"/>
      <c r="G65" s="244"/>
      <c r="H65" s="244"/>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2:8" ht="26.25" hidden="1" outlineLevel="2">
      <c r="B66" s="183" t="s">
        <v>156</v>
      </c>
      <c r="C66" s="177" t="s">
        <v>157</v>
      </c>
      <c r="D66" s="184"/>
      <c r="E66" s="185"/>
      <c r="F66" s="185"/>
      <c r="G66" s="244"/>
      <c r="H66" s="244"/>
    </row>
    <row r="67" spans="2:8" ht="39.75" collapsed="1">
      <c r="B67" s="110" t="s">
        <v>22</v>
      </c>
      <c r="C67" s="94" t="s">
        <v>170</v>
      </c>
      <c r="D67" s="305"/>
      <c r="E67" s="305"/>
      <c r="F67" s="306"/>
      <c r="G67" s="249"/>
      <c r="H67" s="249"/>
    </row>
    <row r="68" spans="2:4" ht="14.25">
      <c r="B68" s="13"/>
      <c r="C68" s="13"/>
      <c r="D68" s="12"/>
    </row>
    <row r="69" spans="2:4" ht="35.25">
      <c r="B69" s="13"/>
      <c r="C69" s="13"/>
      <c r="D69" s="24" t="s">
        <v>253</v>
      </c>
    </row>
    <row r="70" spans="2:4" ht="12.75" customHeight="1">
      <c r="B70" s="13"/>
      <c r="C70" s="13"/>
      <c r="D70" s="24"/>
    </row>
    <row r="71" spans="2:4" ht="15">
      <c r="B71" s="25" t="s">
        <v>283</v>
      </c>
      <c r="C71" s="25"/>
      <c r="D71" s="12"/>
    </row>
    <row r="72" spans="2:8" ht="14.25">
      <c r="B72" s="113" t="s">
        <v>252</v>
      </c>
      <c r="C72" s="113"/>
      <c r="D72" s="112">
        <v>2015</v>
      </c>
      <c r="E72" s="112">
        <f>D72+1</f>
        <v>2016</v>
      </c>
      <c r="F72" s="112">
        <f>E72+1</f>
        <v>2017</v>
      </c>
      <c r="G72" s="232"/>
      <c r="H72" s="232"/>
    </row>
    <row r="73" spans="2:8" s="11" customFormat="1" ht="14.25">
      <c r="B73" s="71" t="s">
        <v>286</v>
      </c>
      <c r="C73" s="71"/>
      <c r="D73" s="72"/>
      <c r="E73" s="72"/>
      <c r="F73" s="73"/>
      <c r="G73" s="251"/>
      <c r="H73" s="251"/>
    </row>
    <row r="74" spans="2:8" s="11" customFormat="1" ht="14.25">
      <c r="B74" s="189" t="str">
        <f>"Amount invested on OST by "&amp;B73</f>
        <v>Amount invested on OST by Project 1</v>
      </c>
      <c r="C74" s="190" t="str">
        <f>"Provide total spending on OST by "&amp;B73</f>
        <v>Provide total spending on OST by Project 1</v>
      </c>
      <c r="D74" s="191"/>
      <c r="E74" s="191"/>
      <c r="F74" s="192"/>
      <c r="G74" s="252"/>
      <c r="H74" s="252"/>
    </row>
    <row r="75" spans="1:8" ht="14.25" hidden="1" outlineLevel="1">
      <c r="A75" s="15"/>
      <c r="B75" s="87" t="s">
        <v>255</v>
      </c>
      <c r="C75" s="342" t="s">
        <v>180</v>
      </c>
      <c r="D75" s="88"/>
      <c r="E75" s="89"/>
      <c r="F75" s="91"/>
      <c r="G75" s="243"/>
      <c r="H75" s="243"/>
    </row>
    <row r="76" spans="1:8" ht="14.25" hidden="1" outlineLevel="1">
      <c r="A76" s="15"/>
      <c r="B76" s="70" t="s">
        <v>258</v>
      </c>
      <c r="C76" s="342"/>
      <c r="D76" s="35"/>
      <c r="E76" s="27"/>
      <c r="F76" s="29"/>
      <c r="G76" s="244"/>
      <c r="H76" s="244"/>
    </row>
    <row r="77" spans="1:8" ht="14.25" hidden="1" outlineLevel="1">
      <c r="A77" s="15"/>
      <c r="B77" s="70" t="s">
        <v>263</v>
      </c>
      <c r="C77" s="342"/>
      <c r="D77" s="35"/>
      <c r="E77" s="27"/>
      <c r="F77" s="29"/>
      <c r="G77" s="244"/>
      <c r="H77" s="244"/>
    </row>
    <row r="78" spans="2:8" ht="14.25" hidden="1" outlineLevel="1">
      <c r="B78" s="70" t="s">
        <v>275</v>
      </c>
      <c r="C78" s="342"/>
      <c r="D78" s="35"/>
      <c r="E78" s="27"/>
      <c r="F78" s="29"/>
      <c r="G78" s="244"/>
      <c r="H78" s="244"/>
    </row>
    <row r="79" spans="2:8" s="11" customFormat="1" ht="27" collapsed="1">
      <c r="B79" s="81" t="str">
        <f>"Number of people received OST through "&amp;B73</f>
        <v>Number of people received OST through Project 1</v>
      </c>
      <c r="C79" s="76" t="str">
        <f>"The number of people who access OST through "&amp;B73&amp;" in the past 12 months"</f>
        <v>The number of people who access OST through Project 1 in the past 12 months</v>
      </c>
      <c r="D79" s="74"/>
      <c r="E79" s="74"/>
      <c r="F79" s="75"/>
      <c r="G79" s="252"/>
      <c r="H79" s="252"/>
    </row>
    <row r="80" spans="2:8" s="11" customFormat="1" ht="14.25">
      <c r="B80" s="187" t="s">
        <v>287</v>
      </c>
      <c r="C80" s="187"/>
      <c r="D80" s="77"/>
      <c r="E80" s="77"/>
      <c r="F80" s="78"/>
      <c r="G80" s="252"/>
      <c r="H80" s="252"/>
    </row>
    <row r="81" spans="2:8" s="11" customFormat="1" ht="14.25">
      <c r="B81" s="189" t="str">
        <f>"Amount invested on OST by "&amp;B80</f>
        <v>Amount invested on OST by Project 2</v>
      </c>
      <c r="C81" s="190" t="str">
        <f>"Provide total spending on OST by "&amp;B80</f>
        <v>Provide total spending on OST by Project 2</v>
      </c>
      <c r="D81" s="191"/>
      <c r="E81" s="191"/>
      <c r="F81" s="192"/>
      <c r="G81" s="252"/>
      <c r="H81" s="252"/>
    </row>
    <row r="82" spans="1:8" ht="14.25" hidden="1" outlineLevel="1">
      <c r="A82" s="15"/>
      <c r="B82" s="87" t="s">
        <v>255</v>
      </c>
      <c r="C82" s="342" t="s">
        <v>180</v>
      </c>
      <c r="D82" s="88"/>
      <c r="E82" s="89"/>
      <c r="F82" s="91"/>
      <c r="G82" s="243"/>
      <c r="H82" s="243"/>
    </row>
    <row r="83" spans="1:8" ht="14.25" hidden="1" outlineLevel="1">
      <c r="A83" s="15"/>
      <c r="B83" s="70" t="s">
        <v>258</v>
      </c>
      <c r="C83" s="342"/>
      <c r="D83" s="35"/>
      <c r="E83" s="27"/>
      <c r="F83" s="29"/>
      <c r="G83" s="244"/>
      <c r="H83" s="244"/>
    </row>
    <row r="84" spans="1:8" ht="14.25" hidden="1" outlineLevel="1">
      <c r="A84" s="15"/>
      <c r="B84" s="70" t="s">
        <v>263</v>
      </c>
      <c r="C84" s="342"/>
      <c r="D84" s="35"/>
      <c r="E84" s="27"/>
      <c r="F84" s="29"/>
      <c r="G84" s="244"/>
      <c r="H84" s="244"/>
    </row>
    <row r="85" spans="2:8" ht="14.25" hidden="1" outlineLevel="1">
      <c r="B85" s="70" t="s">
        <v>275</v>
      </c>
      <c r="C85" s="342"/>
      <c r="D85" s="35"/>
      <c r="E85" s="27"/>
      <c r="F85" s="29"/>
      <c r="G85" s="244"/>
      <c r="H85" s="244"/>
    </row>
    <row r="86" spans="2:8" s="11" customFormat="1" ht="27" collapsed="1">
      <c r="B86" s="188" t="str">
        <f>"Number of people received OST through "&amp;B80</f>
        <v>Number of people received OST through Project 2</v>
      </c>
      <c r="C86" s="93" t="str">
        <f>"The number of people who access OST through "&amp;B80&amp;" in the past 12 months"</f>
        <v>The number of people who access OST through Project 2 in the past 12 months</v>
      </c>
      <c r="D86" s="79"/>
      <c r="E86" s="79"/>
      <c r="F86" s="80"/>
      <c r="G86" s="252"/>
      <c r="H86" s="252"/>
    </row>
    <row r="87" spans="2:8" s="11" customFormat="1" ht="14.25">
      <c r="B87" s="71" t="s">
        <v>288</v>
      </c>
      <c r="C87" s="71"/>
      <c r="D87" s="74"/>
      <c r="E87" s="74"/>
      <c r="F87" s="75"/>
      <c r="G87" s="252"/>
      <c r="H87" s="252"/>
    </row>
    <row r="88" spans="2:8" s="11" customFormat="1" ht="14.25">
      <c r="B88" s="189" t="str">
        <f>"Amount invested on OST by "&amp;B87</f>
        <v>Amount invested on OST by Project 3</v>
      </c>
      <c r="C88" s="190" t="str">
        <f>"Provide total spending on OST by "&amp;B87</f>
        <v>Provide total spending on OST by Project 3</v>
      </c>
      <c r="D88" s="191"/>
      <c r="E88" s="191"/>
      <c r="F88" s="192"/>
      <c r="G88" s="252"/>
      <c r="H88" s="252"/>
    </row>
    <row r="89" spans="1:8" ht="14.25" hidden="1" outlineLevel="1">
      <c r="A89" s="15"/>
      <c r="B89" s="87" t="s">
        <v>255</v>
      </c>
      <c r="C89" s="342" t="s">
        <v>180</v>
      </c>
      <c r="D89" s="88"/>
      <c r="E89" s="89"/>
      <c r="F89" s="91"/>
      <c r="G89" s="243"/>
      <c r="H89" s="243"/>
    </row>
    <row r="90" spans="1:8" ht="14.25" hidden="1" outlineLevel="1">
      <c r="A90" s="15"/>
      <c r="B90" s="70" t="s">
        <v>258</v>
      </c>
      <c r="C90" s="342"/>
      <c r="D90" s="35"/>
      <c r="E90" s="27"/>
      <c r="F90" s="29"/>
      <c r="G90" s="244"/>
      <c r="H90" s="244"/>
    </row>
    <row r="91" spans="1:8" ht="14.25" hidden="1" outlineLevel="1">
      <c r="A91" s="15"/>
      <c r="B91" s="70" t="s">
        <v>263</v>
      </c>
      <c r="C91" s="342"/>
      <c r="D91" s="35"/>
      <c r="E91" s="27"/>
      <c r="F91" s="29"/>
      <c r="G91" s="244"/>
      <c r="H91" s="244"/>
    </row>
    <row r="92" spans="2:8" ht="14.25" hidden="1" outlineLevel="1">
      <c r="B92" s="70" t="s">
        <v>275</v>
      </c>
      <c r="C92" s="342"/>
      <c r="D92" s="35"/>
      <c r="E92" s="27"/>
      <c r="F92" s="29"/>
      <c r="G92" s="244"/>
      <c r="H92" s="244"/>
    </row>
    <row r="93" spans="2:8" s="11" customFormat="1" ht="27" collapsed="1">
      <c r="B93" s="81" t="str">
        <f>"Number of people received OST through "&amp;B87</f>
        <v>Number of people received OST through Project 3</v>
      </c>
      <c r="C93" s="76" t="str">
        <f>"The number of people who access OST through "&amp;B87&amp;" in the past 12 months"</f>
        <v>The number of people who access OST through Project 3 in the past 12 months</v>
      </c>
      <c r="D93" s="74"/>
      <c r="E93" s="74"/>
      <c r="F93" s="75"/>
      <c r="G93" s="252"/>
      <c r="H93" s="252"/>
    </row>
    <row r="94" spans="2:8" s="11" customFormat="1" ht="14.25">
      <c r="B94" s="187" t="s">
        <v>289</v>
      </c>
      <c r="C94" s="187"/>
      <c r="D94" s="77"/>
      <c r="E94" s="77"/>
      <c r="F94" s="78"/>
      <c r="G94" s="252"/>
      <c r="H94" s="252"/>
    </row>
    <row r="95" spans="2:8" s="11" customFormat="1" ht="14.25">
      <c r="B95" s="189" t="str">
        <f>"Amount invested on OST by "&amp;B94</f>
        <v>Amount invested on OST by Project 4</v>
      </c>
      <c r="C95" s="190" t="str">
        <f>"Provide total spending on OST by "&amp;B94</f>
        <v>Provide total spending on OST by Project 4</v>
      </c>
      <c r="D95" s="191"/>
      <c r="E95" s="191"/>
      <c r="F95" s="192"/>
      <c r="G95" s="252"/>
      <c r="H95" s="252"/>
    </row>
    <row r="96" spans="1:8" ht="14.25" hidden="1" outlineLevel="1">
      <c r="A96" s="15"/>
      <c r="B96" s="87" t="s">
        <v>255</v>
      </c>
      <c r="C96" s="342" t="s">
        <v>180</v>
      </c>
      <c r="D96" s="88"/>
      <c r="E96" s="89"/>
      <c r="F96" s="91"/>
      <c r="G96" s="243"/>
      <c r="H96" s="243"/>
    </row>
    <row r="97" spans="1:8" ht="14.25" hidden="1" outlineLevel="1">
      <c r="A97" s="15"/>
      <c r="B97" s="70" t="s">
        <v>258</v>
      </c>
      <c r="C97" s="342"/>
      <c r="D97" s="35"/>
      <c r="E97" s="27"/>
      <c r="F97" s="29"/>
      <c r="G97" s="244"/>
      <c r="H97" s="244"/>
    </row>
    <row r="98" spans="1:8" ht="14.25" hidden="1" outlineLevel="1">
      <c r="A98" s="15"/>
      <c r="B98" s="70" t="s">
        <v>263</v>
      </c>
      <c r="C98" s="342"/>
      <c r="D98" s="35"/>
      <c r="E98" s="27"/>
      <c r="F98" s="29"/>
      <c r="G98" s="244"/>
      <c r="H98" s="244"/>
    </row>
    <row r="99" spans="2:8" ht="14.25" hidden="1" outlineLevel="1">
      <c r="B99" s="70" t="s">
        <v>275</v>
      </c>
      <c r="C99" s="342"/>
      <c r="D99" s="35"/>
      <c r="E99" s="27"/>
      <c r="F99" s="29"/>
      <c r="G99" s="244"/>
      <c r="H99" s="244"/>
    </row>
    <row r="100" spans="2:8" s="11" customFormat="1" ht="27" collapsed="1">
      <c r="B100" s="188" t="str">
        <f>"Number of people received OST through "&amp;B94</f>
        <v>Number of people received OST through Project 4</v>
      </c>
      <c r="C100" s="93" t="str">
        <f>"The number of people who access OST through "&amp;B94&amp;" in the past 12 months"</f>
        <v>The number of people who access OST through Project 4 in the past 12 months</v>
      </c>
      <c r="D100" s="79"/>
      <c r="E100" s="79"/>
      <c r="F100" s="80"/>
      <c r="G100" s="252"/>
      <c r="H100" s="252"/>
    </row>
    <row r="101" spans="2:8" s="11" customFormat="1" ht="14.25">
      <c r="B101" s="71" t="s">
        <v>290</v>
      </c>
      <c r="C101" s="71"/>
      <c r="D101" s="74"/>
      <c r="E101" s="74"/>
      <c r="F101" s="75"/>
      <c r="G101" s="252"/>
      <c r="H101" s="252"/>
    </row>
    <row r="102" spans="2:8" s="11" customFormat="1" ht="14.25">
      <c r="B102" s="189" t="str">
        <f>"Amount invested on OST by "&amp;B101</f>
        <v>Amount invested on OST by Project 5</v>
      </c>
      <c r="C102" s="190" t="str">
        <f>"Provide total spending on OST by "&amp;B101</f>
        <v>Provide total spending on OST by Project 5</v>
      </c>
      <c r="D102" s="191"/>
      <c r="E102" s="191"/>
      <c r="F102" s="192"/>
      <c r="G102" s="252"/>
      <c r="H102" s="252"/>
    </row>
    <row r="103" spans="1:8" ht="14.25" hidden="1" outlineLevel="1">
      <c r="A103" s="15"/>
      <c r="B103" s="87" t="s">
        <v>255</v>
      </c>
      <c r="C103" s="342" t="s">
        <v>180</v>
      </c>
      <c r="D103" s="88"/>
      <c r="E103" s="89"/>
      <c r="F103" s="91"/>
      <c r="G103" s="243"/>
      <c r="H103" s="243"/>
    </row>
    <row r="104" spans="1:8" ht="14.25" hidden="1" outlineLevel="1">
      <c r="A104" s="15"/>
      <c r="B104" s="70" t="s">
        <v>258</v>
      </c>
      <c r="C104" s="342"/>
      <c r="D104" s="35"/>
      <c r="E104" s="27"/>
      <c r="F104" s="29"/>
      <c r="G104" s="244"/>
      <c r="H104" s="244"/>
    </row>
    <row r="105" spans="1:8" ht="14.25" hidden="1" outlineLevel="1">
      <c r="A105" s="15"/>
      <c r="B105" s="70" t="s">
        <v>263</v>
      </c>
      <c r="C105" s="342"/>
      <c r="D105" s="35"/>
      <c r="E105" s="27"/>
      <c r="F105" s="29"/>
      <c r="G105" s="244"/>
      <c r="H105" s="244"/>
    </row>
    <row r="106" spans="2:8" ht="14.25" hidden="1" outlineLevel="1">
      <c r="B106" s="70" t="s">
        <v>275</v>
      </c>
      <c r="C106" s="342"/>
      <c r="D106" s="35"/>
      <c r="E106" s="27"/>
      <c r="F106" s="29"/>
      <c r="G106" s="244"/>
      <c r="H106" s="244"/>
    </row>
    <row r="107" spans="2:8" s="11" customFormat="1" ht="27" collapsed="1">
      <c r="B107" s="81" t="str">
        <f>"Number of people received OST through "&amp;B101</f>
        <v>Number of people received OST through Project 5</v>
      </c>
      <c r="C107" s="76" t="str">
        <f>"The number of people who access OST through "&amp;B101&amp;" in the past 12 months"</f>
        <v>The number of people who access OST through Project 5 in the past 12 months</v>
      </c>
      <c r="D107" s="74"/>
      <c r="E107" s="74"/>
      <c r="F107" s="75"/>
      <c r="G107" s="252"/>
      <c r="H107" s="252"/>
    </row>
    <row r="108" spans="2:8" s="11" customFormat="1" ht="29.25" customHeight="1">
      <c r="B108" s="82" t="s">
        <v>284</v>
      </c>
      <c r="C108" s="92" t="s">
        <v>181</v>
      </c>
      <c r="D108" s="96"/>
      <c r="E108" s="97"/>
      <c r="F108" s="97"/>
      <c r="G108" s="252"/>
      <c r="H108" s="252"/>
    </row>
    <row r="109" spans="2:8" s="11" customFormat="1" ht="26.25">
      <c r="B109" s="82" t="s">
        <v>62</v>
      </c>
      <c r="C109" s="92" t="s">
        <v>63</v>
      </c>
      <c r="D109" s="96"/>
      <c r="E109" s="97"/>
      <c r="F109" s="97"/>
      <c r="G109" s="252"/>
      <c r="H109" s="252"/>
    </row>
    <row r="110" spans="2:8" s="11" customFormat="1" ht="39.75" customHeight="1">
      <c r="B110" s="84" t="s">
        <v>285</v>
      </c>
      <c r="C110" s="94" t="s">
        <v>64</v>
      </c>
      <c r="D110" s="98"/>
      <c r="E110" s="99"/>
      <c r="F110" s="99"/>
      <c r="G110" s="252"/>
      <c r="H110" s="252"/>
    </row>
    <row r="111" spans="2:8" ht="39.75">
      <c r="B111" s="114" t="s">
        <v>23</v>
      </c>
      <c r="C111" s="94" t="s">
        <v>234</v>
      </c>
      <c r="D111" s="305"/>
      <c r="E111" s="305"/>
      <c r="F111" s="306"/>
      <c r="G111" s="249"/>
      <c r="H111" s="249"/>
    </row>
    <row r="112" spans="6:7" ht="14.25">
      <c r="F112" s="255"/>
      <c r="G112" s="256"/>
    </row>
    <row r="113" spans="2:7" ht="35.25">
      <c r="B113" s="13"/>
      <c r="C113" s="13"/>
      <c r="D113" s="24" t="s">
        <v>253</v>
      </c>
      <c r="F113" s="256"/>
      <c r="G113" s="256"/>
    </row>
    <row r="114" spans="2:7" ht="18.75" customHeight="1">
      <c r="B114" s="13"/>
      <c r="C114" s="13"/>
      <c r="D114" s="24"/>
      <c r="F114" s="256"/>
      <c r="G114" s="256"/>
    </row>
    <row r="115" spans="2:7" ht="15">
      <c r="B115" s="25" t="s">
        <v>233</v>
      </c>
      <c r="C115" s="25"/>
      <c r="D115" s="12"/>
      <c r="F115" s="257"/>
      <c r="G115" s="256"/>
    </row>
    <row r="116" spans="2:8" ht="14.25" customHeight="1">
      <c r="B116" s="113" t="s">
        <v>252</v>
      </c>
      <c r="C116" s="113"/>
      <c r="D116" s="112">
        <v>2015</v>
      </c>
      <c r="E116" s="112">
        <f>D116+1</f>
        <v>2016</v>
      </c>
      <c r="F116" s="112">
        <f>E116+1</f>
        <v>2017</v>
      </c>
      <c r="G116" s="232"/>
      <c r="H116" s="232"/>
    </row>
    <row r="117" spans="1:8" ht="27">
      <c r="A117" s="15"/>
      <c r="B117" s="193" t="s">
        <v>255</v>
      </c>
      <c r="C117" s="194" t="s">
        <v>168</v>
      </c>
      <c r="D117" s="195"/>
      <c r="E117" s="196"/>
      <c r="F117" s="196"/>
      <c r="G117" s="243"/>
      <c r="H117" s="243"/>
    </row>
    <row r="118" spans="1:8" ht="14.25" customHeight="1" hidden="1" outlineLevel="1">
      <c r="A118" s="15"/>
      <c r="B118" s="130" t="s">
        <v>256</v>
      </c>
      <c r="C118" s="131"/>
      <c r="D118" s="132"/>
      <c r="E118" s="133"/>
      <c r="F118" s="133"/>
      <c r="G118" s="244"/>
      <c r="H118" s="244"/>
    </row>
    <row r="119" spans="1:8" ht="26.25" hidden="1" outlineLevel="2">
      <c r="A119" s="15"/>
      <c r="B119" s="135" t="s">
        <v>147</v>
      </c>
      <c r="C119" s="136" t="s">
        <v>153</v>
      </c>
      <c r="D119" s="137"/>
      <c r="E119" s="138"/>
      <c r="F119" s="138"/>
      <c r="G119" s="244"/>
      <c r="H119" s="244"/>
    </row>
    <row r="120" spans="1:8" ht="52.5" hidden="1" outlineLevel="3">
      <c r="A120" s="15"/>
      <c r="B120" s="145" t="s">
        <v>148</v>
      </c>
      <c r="C120" s="146" t="s">
        <v>198</v>
      </c>
      <c r="D120" s="147"/>
      <c r="E120" s="148"/>
      <c r="F120" s="148"/>
      <c r="G120" s="244"/>
      <c r="H120" s="244"/>
    </row>
    <row r="121" spans="1:8" ht="66" hidden="1" outlineLevel="3">
      <c r="A121" s="15"/>
      <c r="B121" s="140" t="s">
        <v>149</v>
      </c>
      <c r="C121" s="141" t="s">
        <v>199</v>
      </c>
      <c r="D121" s="142"/>
      <c r="E121" s="143"/>
      <c r="F121" s="143"/>
      <c r="G121" s="244"/>
      <c r="H121" s="244"/>
    </row>
    <row r="122" spans="1:8" ht="39" hidden="1" outlineLevel="3">
      <c r="A122" s="15"/>
      <c r="B122" s="33" t="s">
        <v>150</v>
      </c>
      <c r="C122" s="122" t="s">
        <v>200</v>
      </c>
      <c r="D122" s="35"/>
      <c r="E122" s="27"/>
      <c r="F122" s="27"/>
      <c r="G122" s="244"/>
      <c r="H122" s="244"/>
    </row>
    <row r="123" spans="1:8" ht="39" hidden="1" outlineLevel="3">
      <c r="A123" s="15"/>
      <c r="B123" s="150" t="s">
        <v>151</v>
      </c>
      <c r="C123" s="146" t="s">
        <v>201</v>
      </c>
      <c r="D123" s="147"/>
      <c r="E123" s="148"/>
      <c r="F123" s="148"/>
      <c r="G123" s="244"/>
      <c r="H123" s="244"/>
    </row>
    <row r="124" spans="1:8" ht="26.25" hidden="1" outlineLevel="3">
      <c r="A124" s="15"/>
      <c r="B124" s="69" t="s">
        <v>152</v>
      </c>
      <c r="C124" s="122" t="s">
        <v>154</v>
      </c>
      <c r="D124" s="35"/>
      <c r="E124" s="27"/>
      <c r="F124" s="27"/>
      <c r="G124" s="244"/>
      <c r="H124" s="244"/>
    </row>
    <row r="125" spans="1:8" ht="26.25" hidden="1" outlineLevel="1" collapsed="1">
      <c r="A125" s="15"/>
      <c r="B125" s="151" t="s">
        <v>257</v>
      </c>
      <c r="C125" s="152" t="s">
        <v>142</v>
      </c>
      <c r="D125" s="153"/>
      <c r="E125" s="154"/>
      <c r="F125" s="154"/>
      <c r="G125" s="245"/>
      <c r="H125" s="245"/>
    </row>
    <row r="126" spans="1:8" ht="27" collapsed="1">
      <c r="A126" s="15"/>
      <c r="B126" s="156" t="s">
        <v>258</v>
      </c>
      <c r="C126" s="157" t="s">
        <v>168</v>
      </c>
      <c r="D126" s="158"/>
      <c r="E126" s="159"/>
      <c r="F126" s="159"/>
      <c r="G126" s="244"/>
      <c r="H126" s="244"/>
    </row>
    <row r="127" spans="1:8" ht="14.25" customHeight="1" hidden="1" outlineLevel="1">
      <c r="A127" s="15"/>
      <c r="B127" s="34" t="s">
        <v>259</v>
      </c>
      <c r="C127" s="123"/>
      <c r="D127" s="35"/>
      <c r="E127" s="27"/>
      <c r="F127" s="27"/>
      <c r="G127" s="244"/>
      <c r="H127" s="244"/>
    </row>
    <row r="128" spans="1:8" ht="14.25" customHeight="1" hidden="1" outlineLevel="2">
      <c r="A128" s="15"/>
      <c r="B128" s="150" t="s">
        <v>143</v>
      </c>
      <c r="C128" s="161" t="s">
        <v>145</v>
      </c>
      <c r="D128" s="147"/>
      <c r="E128" s="148"/>
      <c r="F128" s="148"/>
      <c r="G128" s="244"/>
      <c r="H128" s="244"/>
    </row>
    <row r="129" spans="1:8" ht="14.25" customHeight="1" hidden="1" outlineLevel="2">
      <c r="A129" s="15"/>
      <c r="B129" s="69" t="s">
        <v>260</v>
      </c>
      <c r="C129" s="124" t="s">
        <v>144</v>
      </c>
      <c r="D129" s="35"/>
      <c r="E129" s="27"/>
      <c r="F129" s="27"/>
      <c r="G129" s="244"/>
      <c r="H129" s="244"/>
    </row>
    <row r="130" spans="1:8" ht="39" hidden="1" outlineLevel="2">
      <c r="A130" s="15"/>
      <c r="B130" s="150" t="s">
        <v>114</v>
      </c>
      <c r="C130" s="210" t="s">
        <v>115</v>
      </c>
      <c r="D130" s="147"/>
      <c r="E130" s="147"/>
      <c r="F130" s="148"/>
      <c r="G130" s="244"/>
      <c r="H130" s="244"/>
    </row>
    <row r="131" spans="1:8" ht="39" hidden="1" outlineLevel="2">
      <c r="A131" s="15"/>
      <c r="B131" s="150" t="s">
        <v>113</v>
      </c>
      <c r="C131" s="161" t="s">
        <v>75</v>
      </c>
      <c r="D131" s="162"/>
      <c r="E131" s="163"/>
      <c r="F131" s="163"/>
      <c r="G131" s="246"/>
      <c r="H131" s="246"/>
    </row>
    <row r="132" spans="1:8" ht="52.5" hidden="1" outlineLevel="1" collapsed="1">
      <c r="A132" s="15"/>
      <c r="B132" s="34" t="s">
        <v>261</v>
      </c>
      <c r="C132" s="124" t="s">
        <v>76</v>
      </c>
      <c r="D132" s="64"/>
      <c r="E132" s="65"/>
      <c r="F132" s="65"/>
      <c r="G132" s="246"/>
      <c r="H132" s="246"/>
    </row>
    <row r="133" spans="1:8" ht="78.75" hidden="1" outlineLevel="1">
      <c r="A133" s="15"/>
      <c r="B133" s="165" t="s">
        <v>262</v>
      </c>
      <c r="C133" s="166" t="s">
        <v>155</v>
      </c>
      <c r="D133" s="167"/>
      <c r="E133" s="168"/>
      <c r="F133" s="168"/>
      <c r="G133" s="246"/>
      <c r="H133" s="246"/>
    </row>
    <row r="134" spans="1:8" ht="27" collapsed="1">
      <c r="A134" s="15"/>
      <c r="B134" s="198" t="s">
        <v>263</v>
      </c>
      <c r="C134" s="194" t="s">
        <v>168</v>
      </c>
      <c r="D134" s="100"/>
      <c r="E134" s="101"/>
      <c r="F134" s="101"/>
      <c r="G134" s="244"/>
      <c r="H134" s="244"/>
    </row>
    <row r="135" spans="1:8" ht="14.25" customHeight="1" hidden="1" outlineLevel="1">
      <c r="A135" s="15"/>
      <c r="B135" s="34" t="s">
        <v>264</v>
      </c>
      <c r="C135" s="124"/>
      <c r="D135" s="35"/>
      <c r="E135" s="27"/>
      <c r="F135" s="27"/>
      <c r="G135" s="244"/>
      <c r="H135" s="244"/>
    </row>
    <row r="136" spans="1:8" ht="14.25" customHeight="1" hidden="1" outlineLevel="2">
      <c r="A136" s="15"/>
      <c r="B136" s="199" t="s">
        <v>265</v>
      </c>
      <c r="C136" s="166" t="s">
        <v>158</v>
      </c>
      <c r="D136" s="137"/>
      <c r="E136" s="138"/>
      <c r="F136" s="138"/>
      <c r="G136" s="244"/>
      <c r="H136" s="244"/>
    </row>
    <row r="137" spans="1:8" ht="14.25" customHeight="1" hidden="1" outlineLevel="2">
      <c r="A137" s="15"/>
      <c r="B137" s="199" t="s">
        <v>266</v>
      </c>
      <c r="C137" s="166" t="s">
        <v>159</v>
      </c>
      <c r="D137" s="204"/>
      <c r="E137" s="205"/>
      <c r="F137" s="205"/>
      <c r="G137" s="247"/>
      <c r="H137" s="247"/>
    </row>
    <row r="138" spans="1:8" ht="26.25" hidden="1" outlineLevel="2">
      <c r="A138" s="15"/>
      <c r="B138" s="150" t="s">
        <v>267</v>
      </c>
      <c r="C138" s="161" t="s">
        <v>160</v>
      </c>
      <c r="D138" s="174"/>
      <c r="E138" s="175"/>
      <c r="F138" s="175"/>
      <c r="G138" s="247"/>
      <c r="H138" s="247"/>
    </row>
    <row r="139" spans="1:8" ht="14.25" customHeight="1" hidden="1" outlineLevel="2">
      <c r="A139" s="15"/>
      <c r="B139" s="200" t="s">
        <v>268</v>
      </c>
      <c r="C139" s="127" t="s">
        <v>161</v>
      </c>
      <c r="D139" s="201"/>
      <c r="E139" s="202"/>
      <c r="F139" s="202"/>
      <c r="G139" s="247"/>
      <c r="H139" s="247"/>
    </row>
    <row r="140" spans="1:8" ht="26.25" hidden="1" outlineLevel="2">
      <c r="A140" s="15"/>
      <c r="B140" s="69" t="s">
        <v>269</v>
      </c>
      <c r="C140" s="124" t="s">
        <v>162</v>
      </c>
      <c r="D140" s="36"/>
      <c r="E140" s="37"/>
      <c r="F140" s="37"/>
      <c r="G140" s="247"/>
      <c r="H140" s="247"/>
    </row>
    <row r="141" spans="1:8" ht="14.25" customHeight="1" hidden="1" outlineLevel="2">
      <c r="A141" s="15"/>
      <c r="B141" s="150" t="s">
        <v>270</v>
      </c>
      <c r="C141" s="161" t="s">
        <v>164</v>
      </c>
      <c r="D141" s="174"/>
      <c r="E141" s="175"/>
      <c r="F141" s="175"/>
      <c r="G141" s="247"/>
      <c r="H141" s="247"/>
    </row>
    <row r="142" spans="1:8" ht="14.25" customHeight="1" hidden="1" outlineLevel="2">
      <c r="A142" s="15"/>
      <c r="B142" s="69" t="s">
        <v>271</v>
      </c>
      <c r="C142" s="124" t="s">
        <v>163</v>
      </c>
      <c r="D142" s="36"/>
      <c r="E142" s="37"/>
      <c r="F142" s="37"/>
      <c r="G142" s="247"/>
      <c r="H142" s="247"/>
    </row>
    <row r="143" spans="1:8" ht="14.25" customHeight="1" hidden="1" outlineLevel="1" collapsed="1">
      <c r="A143" s="15"/>
      <c r="B143" s="173" t="s">
        <v>272</v>
      </c>
      <c r="C143" s="161" t="s">
        <v>165</v>
      </c>
      <c r="D143" s="174"/>
      <c r="E143" s="175"/>
      <c r="F143" s="175"/>
      <c r="G143" s="247"/>
      <c r="H143" s="247"/>
    </row>
    <row r="144" spans="1:8" ht="26.25" hidden="1" outlineLevel="1">
      <c r="A144" s="15"/>
      <c r="B144" s="34" t="s">
        <v>273</v>
      </c>
      <c r="C144" s="124" t="s">
        <v>166</v>
      </c>
      <c r="D144" s="35"/>
      <c r="E144" s="27"/>
      <c r="F144" s="27"/>
      <c r="G144" s="244"/>
      <c r="H144" s="244"/>
    </row>
    <row r="145" spans="1:8" ht="39" hidden="1" outlineLevel="1">
      <c r="A145" s="15"/>
      <c r="B145" s="151" t="s">
        <v>274</v>
      </c>
      <c r="C145" s="177" t="s">
        <v>167</v>
      </c>
      <c r="D145" s="178"/>
      <c r="E145" s="179"/>
      <c r="F145" s="179"/>
      <c r="G145" s="248"/>
      <c r="H145" s="248"/>
    </row>
    <row r="146" spans="2:8" ht="27" collapsed="1">
      <c r="B146" s="156" t="s">
        <v>275</v>
      </c>
      <c r="C146" s="157" t="s">
        <v>168</v>
      </c>
      <c r="D146" s="158"/>
      <c r="E146" s="159"/>
      <c r="F146" s="159"/>
      <c r="G146" s="244"/>
      <c r="H146" s="244"/>
    </row>
    <row r="147" spans="2:35" s="22" customFormat="1" ht="14.25" customHeight="1" hidden="1" outlineLevel="2">
      <c r="B147" s="31" t="s">
        <v>276</v>
      </c>
      <c r="C147" s="31"/>
      <c r="D147" s="35"/>
      <c r="E147" s="27"/>
      <c r="F147" s="27"/>
      <c r="G147" s="244"/>
      <c r="H147" s="244"/>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2:35" s="22" customFormat="1" ht="14.25" customHeight="1" hidden="1" outlineLevel="2">
      <c r="B148" s="31" t="s">
        <v>278</v>
      </c>
      <c r="C148" s="31"/>
      <c r="D148" s="35"/>
      <c r="E148" s="27"/>
      <c r="F148" s="27"/>
      <c r="G148" s="244"/>
      <c r="H148" s="244"/>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2:8" ht="14.25" customHeight="1" hidden="1" outlineLevel="2">
      <c r="B149" s="32" t="s">
        <v>279</v>
      </c>
      <c r="C149" s="32"/>
      <c r="D149" s="66"/>
      <c r="E149" s="67"/>
      <c r="F149" s="67"/>
      <c r="G149" s="244"/>
      <c r="H149" s="244"/>
    </row>
    <row r="150" spans="2:8" ht="14.25" customHeight="1" collapsed="1">
      <c r="B150" s="85" t="s">
        <v>291</v>
      </c>
      <c r="C150" s="116" t="s">
        <v>171</v>
      </c>
      <c r="D150" s="100"/>
      <c r="E150" s="101"/>
      <c r="F150" s="101"/>
      <c r="G150" s="244"/>
      <c r="H150" s="244"/>
    </row>
    <row r="151" spans="2:8" ht="27">
      <c r="B151" s="115" t="s">
        <v>23</v>
      </c>
      <c r="C151" s="94" t="s">
        <v>235</v>
      </c>
      <c r="D151" s="305"/>
      <c r="E151" s="305"/>
      <c r="F151" s="306"/>
      <c r="G151" s="249"/>
      <c r="H151" s="249"/>
    </row>
    <row r="152" spans="4:6" ht="14.25">
      <c r="D152" s="307"/>
      <c r="E152" s="307"/>
      <c r="F152" s="307"/>
    </row>
  </sheetData>
  <sheetProtection/>
  <mergeCells count="13">
    <mergeCell ref="C82:C85"/>
    <mergeCell ref="C89:C92"/>
    <mergeCell ref="C96:C99"/>
    <mergeCell ref="C103:C106"/>
    <mergeCell ref="C9:H9"/>
    <mergeCell ref="C10:H10"/>
    <mergeCell ref="B11:H11"/>
    <mergeCell ref="B3:H3"/>
    <mergeCell ref="B4:H4"/>
    <mergeCell ref="B5:H5"/>
    <mergeCell ref="B6:H6"/>
    <mergeCell ref="B7:H7"/>
    <mergeCell ref="C75:C78"/>
  </mergeCells>
  <dataValidations count="1">
    <dataValidation type="list" allowBlank="1" showInputMessage="1" showErrorMessage="1" sqref="C32 C25">
      <formula1>$I$5:$I$8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6"/>
  <ignoredErrors>
    <ignoredError sqref="E15:F15 E26:F26 E33:F33 E72:F72 E116:F116"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I149"/>
  <sheetViews>
    <sheetView zoomScale="89" zoomScaleNormal="89" zoomScalePageLayoutView="0" workbookViewId="0" topLeftCell="A1">
      <selection activeCell="H136" sqref="H136"/>
    </sheetView>
  </sheetViews>
  <sheetFormatPr defaultColWidth="8.7109375" defaultRowHeight="15" outlineLevelRow="3"/>
  <cols>
    <col min="1" max="1" width="8.7109375" style="2" customWidth="1"/>
    <col min="2" max="2" width="38.7109375" style="11" customWidth="1"/>
    <col min="3" max="3" width="42.7109375" style="11" customWidth="1"/>
    <col min="4" max="8" width="16.140625" style="2" customWidth="1"/>
    <col min="9" max="16384" width="8.7109375" style="2" customWidth="1"/>
  </cols>
  <sheetData>
    <row r="1" spans="2:3" ht="21">
      <c r="B1" s="207" t="s">
        <v>130</v>
      </c>
      <c r="C1" s="23"/>
    </row>
    <row r="2" spans="2:3" ht="21">
      <c r="B2" s="23"/>
      <c r="C2" s="23"/>
    </row>
    <row r="3" spans="2:9" ht="14.25">
      <c r="B3" s="336" t="s">
        <v>187</v>
      </c>
      <c r="C3" s="337"/>
      <c r="D3" s="337"/>
      <c r="E3" s="337"/>
      <c r="F3" s="337"/>
      <c r="G3" s="337"/>
      <c r="H3" s="338"/>
      <c r="I3" s="86"/>
    </row>
    <row r="4" spans="2:9" ht="15" customHeight="1">
      <c r="B4" s="339" t="s">
        <v>108</v>
      </c>
      <c r="C4" s="340"/>
      <c r="D4" s="340"/>
      <c r="E4" s="340"/>
      <c r="F4" s="340"/>
      <c r="G4" s="340"/>
      <c r="H4" s="341"/>
      <c r="I4" s="86"/>
    </row>
    <row r="5" spans="2:9" ht="14.25">
      <c r="B5" s="339" t="s">
        <v>109</v>
      </c>
      <c r="C5" s="340"/>
      <c r="D5" s="340"/>
      <c r="E5" s="340"/>
      <c r="F5" s="340"/>
      <c r="G5" s="340"/>
      <c r="H5" s="341"/>
      <c r="I5" s="86" t="s">
        <v>179</v>
      </c>
    </row>
    <row r="6" spans="2:9" ht="14.25">
      <c r="B6" s="339" t="s">
        <v>190</v>
      </c>
      <c r="C6" s="340"/>
      <c r="D6" s="340"/>
      <c r="E6" s="340"/>
      <c r="F6" s="340"/>
      <c r="G6" s="340"/>
      <c r="H6" s="341"/>
      <c r="I6" s="86" t="s">
        <v>177</v>
      </c>
    </row>
    <row r="7" spans="2:9" ht="14.25">
      <c r="B7" s="339" t="s">
        <v>72</v>
      </c>
      <c r="C7" s="340"/>
      <c r="D7" s="340"/>
      <c r="E7" s="340"/>
      <c r="F7" s="340"/>
      <c r="G7" s="340"/>
      <c r="H7" s="341"/>
      <c r="I7" s="86" t="s">
        <v>178</v>
      </c>
    </row>
    <row r="8" spans="2:9" ht="14.25">
      <c r="B8" s="120" t="s">
        <v>185</v>
      </c>
      <c r="C8" s="117"/>
      <c r="D8" s="117"/>
      <c r="E8" s="117"/>
      <c r="F8" s="117"/>
      <c r="G8" s="117"/>
      <c r="H8" s="118"/>
      <c r="I8" s="86" t="s">
        <v>175</v>
      </c>
    </row>
    <row r="9" spans="2:9" ht="14.25">
      <c r="B9" s="119"/>
      <c r="C9" s="343" t="s">
        <v>100</v>
      </c>
      <c r="D9" s="343"/>
      <c r="E9" s="343"/>
      <c r="F9" s="343"/>
      <c r="G9" s="343"/>
      <c r="H9" s="344"/>
      <c r="I9" s="86"/>
    </row>
    <row r="10" spans="2:9" ht="14.25">
      <c r="B10" s="304"/>
      <c r="C10" s="345" t="s">
        <v>186</v>
      </c>
      <c r="D10" s="345"/>
      <c r="E10" s="345"/>
      <c r="F10" s="345"/>
      <c r="G10" s="345"/>
      <c r="H10" s="346"/>
      <c r="I10" s="86"/>
    </row>
    <row r="11" spans="2:9" ht="14.25">
      <c r="B11" s="347" t="s">
        <v>188</v>
      </c>
      <c r="C11" s="348"/>
      <c r="D11" s="348"/>
      <c r="E11" s="348"/>
      <c r="F11" s="348"/>
      <c r="G11" s="348"/>
      <c r="H11" s="349"/>
      <c r="I11" s="86"/>
    </row>
    <row r="13" spans="2:3" ht="17.25">
      <c r="B13" s="7" t="s">
        <v>250</v>
      </c>
      <c r="C13" s="7"/>
    </row>
    <row r="14" spans="2:4" ht="14.25">
      <c r="B14" s="13"/>
      <c r="C14" s="13"/>
      <c r="D14" s="12"/>
    </row>
    <row r="15" spans="2:8" ht="14.25">
      <c r="B15" s="104" t="s">
        <v>252</v>
      </c>
      <c r="C15" s="104" t="s">
        <v>232</v>
      </c>
      <c r="D15" s="105">
        <v>2015</v>
      </c>
      <c r="E15" s="105">
        <f>D15+1</f>
        <v>2016</v>
      </c>
      <c r="F15" s="229">
        <f>E15+1</f>
        <v>2017</v>
      </c>
      <c r="G15" s="260"/>
      <c r="H15" s="232"/>
    </row>
    <row r="16" spans="2:8" ht="28.5" customHeight="1">
      <c r="B16" s="38" t="s">
        <v>194</v>
      </c>
      <c r="C16" s="61" t="s">
        <v>49</v>
      </c>
      <c r="D16" s="108"/>
      <c r="E16" s="108"/>
      <c r="F16" s="230"/>
      <c r="G16" s="261"/>
      <c r="H16" s="258"/>
    </row>
    <row r="17" spans="2:8" ht="27" customHeight="1">
      <c r="B17" s="38" t="s">
        <v>52</v>
      </c>
      <c r="C17" s="61" t="s">
        <v>49</v>
      </c>
      <c r="D17" s="108"/>
      <c r="E17" s="108"/>
      <c r="F17" s="230"/>
      <c r="G17" s="261"/>
      <c r="H17" s="258"/>
    </row>
    <row r="18" spans="2:8" ht="39.75">
      <c r="B18" s="63" t="s">
        <v>51</v>
      </c>
      <c r="C18" s="62" t="s">
        <v>50</v>
      </c>
      <c r="D18" s="109"/>
      <c r="E18" s="109"/>
      <c r="F18" s="231"/>
      <c r="G18" s="262"/>
      <c r="H18" s="259"/>
    </row>
    <row r="19" spans="2:8" ht="26.25">
      <c r="B19" s="63" t="s">
        <v>254</v>
      </c>
      <c r="C19" s="62" t="s">
        <v>54</v>
      </c>
      <c r="D19" s="109"/>
      <c r="E19" s="109"/>
      <c r="F19" s="231"/>
      <c r="G19" s="262"/>
      <c r="H19" s="259"/>
    </row>
    <row r="20" spans="2:8" ht="26.25">
      <c r="B20" s="63" t="s">
        <v>71</v>
      </c>
      <c r="C20" s="61" t="s">
        <v>54</v>
      </c>
      <c r="D20" s="109"/>
      <c r="E20" s="109"/>
      <c r="F20" s="231"/>
      <c r="G20" s="262"/>
      <c r="H20" s="259"/>
    </row>
    <row r="21" spans="2:8" ht="14.25">
      <c r="B21" s="14"/>
      <c r="C21" s="14"/>
      <c r="D21" s="26"/>
      <c r="E21" s="26"/>
      <c r="F21" s="26"/>
      <c r="G21" s="26"/>
      <c r="H21" s="26"/>
    </row>
    <row r="22" spans="2:4" ht="14.25">
      <c r="B22" s="13"/>
      <c r="C22" s="13"/>
      <c r="D22" s="12"/>
    </row>
    <row r="23" spans="2:4" ht="17.25">
      <c r="B23" s="7" t="s">
        <v>251</v>
      </c>
      <c r="C23" s="7"/>
      <c r="D23" s="12"/>
    </row>
    <row r="24" spans="2:4" ht="15">
      <c r="B24" s="25" t="s">
        <v>280</v>
      </c>
      <c r="C24" s="25"/>
      <c r="D24" s="12"/>
    </row>
    <row r="25" spans="2:4" ht="15">
      <c r="B25" s="83" t="s">
        <v>176</v>
      </c>
      <c r="C25" s="302" t="s">
        <v>179</v>
      </c>
      <c r="D25" s="12"/>
    </row>
    <row r="26" spans="2:8" ht="14.25">
      <c r="B26" s="106" t="s">
        <v>252</v>
      </c>
      <c r="C26" s="106" t="s">
        <v>232</v>
      </c>
      <c r="D26" s="107">
        <v>2015</v>
      </c>
      <c r="E26" s="107">
        <f>D26+1</f>
        <v>2016</v>
      </c>
      <c r="F26" s="239">
        <f>E26+1</f>
        <v>2017</v>
      </c>
      <c r="G26" s="260"/>
      <c r="H26" s="232"/>
    </row>
    <row r="27" spans="2:8" ht="27">
      <c r="B27" s="103" t="s">
        <v>25</v>
      </c>
      <c r="C27" s="95" t="s">
        <v>182</v>
      </c>
      <c r="D27" s="303"/>
      <c r="E27" s="303"/>
      <c r="F27" s="303"/>
      <c r="G27" s="264"/>
      <c r="H27" s="263"/>
    </row>
    <row r="28" spans="2:4" ht="14.25">
      <c r="B28" s="13"/>
      <c r="C28" s="13"/>
      <c r="D28" s="12"/>
    </row>
    <row r="29" spans="2:4" ht="35.25">
      <c r="B29" s="13"/>
      <c r="C29" s="13"/>
      <c r="D29" s="24" t="s">
        <v>253</v>
      </c>
    </row>
    <row r="30" spans="2:4" ht="18.75" customHeight="1">
      <c r="B30" s="13"/>
      <c r="C30" s="13"/>
      <c r="D30" s="24"/>
    </row>
    <row r="31" spans="2:4" ht="15">
      <c r="B31" s="25" t="s">
        <v>281</v>
      </c>
      <c r="C31" s="25"/>
      <c r="D31" s="12"/>
    </row>
    <row r="32" spans="2:4" ht="15">
      <c r="B32" s="83" t="s">
        <v>176</v>
      </c>
      <c r="C32" s="302" t="s">
        <v>179</v>
      </c>
      <c r="D32" s="12"/>
    </row>
    <row r="33" spans="2:8" ht="14.25" customHeight="1">
      <c r="B33" s="111" t="s">
        <v>252</v>
      </c>
      <c r="C33" s="111" t="s">
        <v>232</v>
      </c>
      <c r="D33" s="112">
        <v>2015</v>
      </c>
      <c r="E33" s="112">
        <f>D33+1</f>
        <v>2016</v>
      </c>
      <c r="F33" s="242">
        <f>E33+1</f>
        <v>2017</v>
      </c>
      <c r="G33" s="260"/>
      <c r="H33" s="232"/>
    </row>
    <row r="34" spans="1:8" ht="27">
      <c r="A34" s="15"/>
      <c r="B34" s="193" t="s">
        <v>172</v>
      </c>
      <c r="C34" s="194" t="s">
        <v>168</v>
      </c>
      <c r="D34" s="195"/>
      <c r="E34" s="196"/>
      <c r="F34" s="197"/>
      <c r="G34" s="265"/>
      <c r="H34" s="243"/>
    </row>
    <row r="35" spans="1:8" ht="14.25" customHeight="1" outlineLevel="1">
      <c r="A35" s="15"/>
      <c r="B35" s="130" t="s">
        <v>256</v>
      </c>
      <c r="C35" s="131"/>
      <c r="D35" s="132"/>
      <c r="E35" s="133"/>
      <c r="F35" s="134"/>
      <c r="G35" s="266"/>
      <c r="H35" s="244"/>
    </row>
    <row r="36" spans="1:8" ht="26.25" outlineLevel="2">
      <c r="A36" s="15"/>
      <c r="B36" s="135" t="s">
        <v>147</v>
      </c>
      <c r="C36" s="136" t="s">
        <v>173</v>
      </c>
      <c r="D36" s="137"/>
      <c r="E36" s="138"/>
      <c r="F36" s="139"/>
      <c r="G36" s="266"/>
      <c r="H36" s="244"/>
    </row>
    <row r="37" spans="1:8" ht="52.5" outlineLevel="3">
      <c r="A37" s="15"/>
      <c r="B37" s="145" t="s">
        <v>148</v>
      </c>
      <c r="C37" s="146" t="s">
        <v>198</v>
      </c>
      <c r="D37" s="147"/>
      <c r="E37" s="148"/>
      <c r="F37" s="149"/>
      <c r="G37" s="266"/>
      <c r="H37" s="244"/>
    </row>
    <row r="38" spans="1:8" ht="66" outlineLevel="3">
      <c r="A38" s="15"/>
      <c r="B38" s="140" t="s">
        <v>149</v>
      </c>
      <c r="C38" s="141" t="s">
        <v>199</v>
      </c>
      <c r="D38" s="142"/>
      <c r="E38" s="143"/>
      <c r="F38" s="144"/>
      <c r="G38" s="266"/>
      <c r="H38" s="244"/>
    </row>
    <row r="39" spans="1:8" ht="55.5" customHeight="1" outlineLevel="3">
      <c r="A39" s="15"/>
      <c r="B39" s="33" t="s">
        <v>150</v>
      </c>
      <c r="C39" s="122" t="s">
        <v>112</v>
      </c>
      <c r="D39" s="35"/>
      <c r="E39" s="27"/>
      <c r="F39" s="28"/>
      <c r="G39" s="266"/>
      <c r="H39" s="244"/>
    </row>
    <row r="40" spans="1:8" ht="39" outlineLevel="3">
      <c r="A40" s="15"/>
      <c r="B40" s="150" t="s">
        <v>151</v>
      </c>
      <c r="C40" s="146" t="s">
        <v>201</v>
      </c>
      <c r="D40" s="147"/>
      <c r="E40" s="148"/>
      <c r="F40" s="149"/>
      <c r="G40" s="266"/>
      <c r="H40" s="244"/>
    </row>
    <row r="41" spans="1:8" ht="26.25" outlineLevel="3">
      <c r="A41" s="15"/>
      <c r="B41" s="69" t="s">
        <v>152</v>
      </c>
      <c r="C41" s="122" t="s">
        <v>111</v>
      </c>
      <c r="D41" s="35"/>
      <c r="E41" s="27"/>
      <c r="F41" s="28"/>
      <c r="G41" s="266"/>
      <c r="H41" s="244"/>
    </row>
    <row r="42" spans="1:8" ht="26.25" outlineLevel="1">
      <c r="A42" s="15"/>
      <c r="B42" s="151" t="s">
        <v>257</v>
      </c>
      <c r="C42" s="152" t="s">
        <v>142</v>
      </c>
      <c r="D42" s="153"/>
      <c r="E42" s="154"/>
      <c r="F42" s="155"/>
      <c r="G42" s="267"/>
      <c r="H42" s="245"/>
    </row>
    <row r="43" spans="1:8" ht="27">
      <c r="A43" s="15"/>
      <c r="B43" s="156" t="s">
        <v>258</v>
      </c>
      <c r="C43" s="157" t="s">
        <v>168</v>
      </c>
      <c r="D43" s="158"/>
      <c r="E43" s="159"/>
      <c r="F43" s="160"/>
      <c r="G43" s="266"/>
      <c r="H43" s="244"/>
    </row>
    <row r="44" spans="1:8" ht="14.25" customHeight="1" outlineLevel="1">
      <c r="A44" s="15"/>
      <c r="B44" s="34" t="s">
        <v>174</v>
      </c>
      <c r="C44" s="123"/>
      <c r="D44" s="35"/>
      <c r="E44" s="27"/>
      <c r="F44" s="28"/>
      <c r="G44" s="266"/>
      <c r="H44" s="244"/>
    </row>
    <row r="45" spans="1:8" ht="14.25" customHeight="1" hidden="1" outlineLevel="2">
      <c r="A45" s="15"/>
      <c r="B45" s="150" t="s">
        <v>143</v>
      </c>
      <c r="C45" s="161" t="s">
        <v>145</v>
      </c>
      <c r="D45" s="147"/>
      <c r="E45" s="148"/>
      <c r="F45" s="149"/>
      <c r="G45" s="266"/>
      <c r="H45" s="244"/>
    </row>
    <row r="46" spans="1:8" ht="39" hidden="1" outlineLevel="2">
      <c r="A46" s="15"/>
      <c r="B46" s="150" t="s">
        <v>116</v>
      </c>
      <c r="C46" s="210" t="s">
        <v>115</v>
      </c>
      <c r="D46" s="147"/>
      <c r="E46" s="147"/>
      <c r="F46" s="147"/>
      <c r="G46" s="266"/>
      <c r="H46" s="244"/>
    </row>
    <row r="47" spans="1:8" ht="52.5" hidden="1" outlineLevel="2">
      <c r="A47" s="15"/>
      <c r="B47" s="150" t="s">
        <v>146</v>
      </c>
      <c r="C47" s="161" t="s">
        <v>102</v>
      </c>
      <c r="D47" s="162"/>
      <c r="E47" s="163"/>
      <c r="F47" s="164"/>
      <c r="G47" s="268"/>
      <c r="H47" s="246"/>
    </row>
    <row r="48" spans="1:8" ht="52.5" outlineLevel="1" collapsed="1">
      <c r="A48" s="15"/>
      <c r="B48" s="173" t="s">
        <v>261</v>
      </c>
      <c r="C48" s="124" t="s">
        <v>104</v>
      </c>
      <c r="D48" s="162"/>
      <c r="E48" s="163"/>
      <c r="F48" s="164"/>
      <c r="G48" s="268"/>
      <c r="H48" s="246"/>
    </row>
    <row r="49" spans="1:8" ht="78.75" outlineLevel="1">
      <c r="A49" s="15"/>
      <c r="B49" s="165" t="s">
        <v>262</v>
      </c>
      <c r="C49" s="166" t="s">
        <v>155</v>
      </c>
      <c r="D49" s="167"/>
      <c r="E49" s="168"/>
      <c r="F49" s="169"/>
      <c r="G49" s="268"/>
      <c r="H49" s="246"/>
    </row>
    <row r="50" spans="1:8" ht="27">
      <c r="A50" s="15"/>
      <c r="B50" s="198" t="s">
        <v>263</v>
      </c>
      <c r="C50" s="194" t="s">
        <v>168</v>
      </c>
      <c r="D50" s="100"/>
      <c r="E50" s="101"/>
      <c r="F50" s="102"/>
      <c r="G50" s="266"/>
      <c r="H50" s="244"/>
    </row>
    <row r="51" spans="1:8" ht="14.25" customHeight="1" outlineLevel="1">
      <c r="A51" s="15"/>
      <c r="B51" s="34" t="s">
        <v>264</v>
      </c>
      <c r="C51" s="124"/>
      <c r="D51" s="35"/>
      <c r="E51" s="27"/>
      <c r="F51" s="28"/>
      <c r="G51" s="266"/>
      <c r="H51" s="244"/>
    </row>
    <row r="52" spans="1:8" ht="14.25" customHeight="1" outlineLevel="2">
      <c r="A52" s="15"/>
      <c r="B52" s="199" t="s">
        <v>265</v>
      </c>
      <c r="C52" s="166" t="s">
        <v>158</v>
      </c>
      <c r="D52" s="137"/>
      <c r="E52" s="138"/>
      <c r="F52" s="139"/>
      <c r="G52" s="266"/>
      <c r="H52" s="244"/>
    </row>
    <row r="53" spans="1:8" ht="14.25" customHeight="1" outlineLevel="2">
      <c r="A53" s="15"/>
      <c r="B53" s="199" t="s">
        <v>266</v>
      </c>
      <c r="C53" s="166" t="s">
        <v>159</v>
      </c>
      <c r="D53" s="204"/>
      <c r="E53" s="205"/>
      <c r="F53" s="206"/>
      <c r="G53" s="269"/>
      <c r="H53" s="247"/>
    </row>
    <row r="54" spans="1:8" ht="26.25" outlineLevel="2">
      <c r="A54" s="15"/>
      <c r="B54" s="150" t="s">
        <v>267</v>
      </c>
      <c r="C54" s="161" t="s">
        <v>160</v>
      </c>
      <c r="D54" s="174"/>
      <c r="E54" s="175"/>
      <c r="F54" s="176"/>
      <c r="G54" s="269"/>
      <c r="H54" s="247"/>
    </row>
    <row r="55" spans="1:8" ht="14.25" customHeight="1" outlineLevel="2">
      <c r="A55" s="15"/>
      <c r="B55" s="200" t="s">
        <v>268</v>
      </c>
      <c r="C55" s="127" t="s">
        <v>161</v>
      </c>
      <c r="D55" s="201"/>
      <c r="E55" s="202"/>
      <c r="F55" s="203"/>
      <c r="G55" s="269"/>
      <c r="H55" s="247"/>
    </row>
    <row r="56" spans="1:8" ht="26.25" outlineLevel="2">
      <c r="A56" s="15"/>
      <c r="B56" s="69" t="s">
        <v>269</v>
      </c>
      <c r="C56" s="124" t="s">
        <v>162</v>
      </c>
      <c r="D56" s="36"/>
      <c r="E56" s="37"/>
      <c r="F56" s="30"/>
      <c r="G56" s="269"/>
      <c r="H56" s="247"/>
    </row>
    <row r="57" spans="1:8" ht="14.25" customHeight="1" outlineLevel="2">
      <c r="A57" s="15"/>
      <c r="B57" s="150" t="s">
        <v>270</v>
      </c>
      <c r="C57" s="161" t="s">
        <v>164</v>
      </c>
      <c r="D57" s="174"/>
      <c r="E57" s="175"/>
      <c r="F57" s="176"/>
      <c r="G57" s="269"/>
      <c r="H57" s="247"/>
    </row>
    <row r="58" spans="1:8" ht="14.25" customHeight="1" outlineLevel="2">
      <c r="A58" s="15"/>
      <c r="B58" s="69" t="s">
        <v>271</v>
      </c>
      <c r="C58" s="124" t="s">
        <v>163</v>
      </c>
      <c r="D58" s="36"/>
      <c r="E58" s="37"/>
      <c r="F58" s="30"/>
      <c r="G58" s="269"/>
      <c r="H58" s="247"/>
    </row>
    <row r="59" spans="1:8" ht="14.25" customHeight="1" outlineLevel="1">
      <c r="A59" s="15"/>
      <c r="B59" s="173" t="s">
        <v>272</v>
      </c>
      <c r="C59" s="161" t="s">
        <v>165</v>
      </c>
      <c r="D59" s="174"/>
      <c r="E59" s="175"/>
      <c r="F59" s="176"/>
      <c r="G59" s="269"/>
      <c r="H59" s="247"/>
    </row>
    <row r="60" spans="1:8" ht="26.25" outlineLevel="1">
      <c r="A60" s="15"/>
      <c r="B60" s="34" t="s">
        <v>273</v>
      </c>
      <c r="C60" s="124" t="s">
        <v>166</v>
      </c>
      <c r="D60" s="35"/>
      <c r="E60" s="27"/>
      <c r="F60" s="28"/>
      <c r="G60" s="266"/>
      <c r="H60" s="244"/>
    </row>
    <row r="61" spans="1:8" ht="39" outlineLevel="1">
      <c r="A61" s="15"/>
      <c r="B61" s="151" t="s">
        <v>274</v>
      </c>
      <c r="C61" s="177" t="s">
        <v>110</v>
      </c>
      <c r="D61" s="178"/>
      <c r="E61" s="179"/>
      <c r="F61" s="180"/>
      <c r="G61" s="270"/>
      <c r="H61" s="248"/>
    </row>
    <row r="62" spans="2:8" ht="27">
      <c r="B62" s="156" t="s">
        <v>275</v>
      </c>
      <c r="C62" s="157" t="s">
        <v>168</v>
      </c>
      <c r="D62" s="158"/>
      <c r="E62" s="159"/>
      <c r="F62" s="160"/>
      <c r="G62" s="266"/>
      <c r="H62" s="244"/>
    </row>
    <row r="63" spans="2:35" s="22" customFormat="1" ht="14.25" customHeight="1" outlineLevel="1">
      <c r="B63" s="70" t="s">
        <v>277</v>
      </c>
      <c r="C63" s="181"/>
      <c r="D63" s="35"/>
      <c r="E63" s="27"/>
      <c r="F63" s="28"/>
      <c r="G63" s="266"/>
      <c r="H63" s="244"/>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s="22" customFormat="1" ht="26.25" outlineLevel="2">
      <c r="A64" s="2"/>
      <c r="B64" s="182" t="s">
        <v>276</v>
      </c>
      <c r="C64" s="161" t="s">
        <v>169</v>
      </c>
      <c r="D64" s="147"/>
      <c r="E64" s="148"/>
      <c r="F64" s="149"/>
      <c r="G64" s="266"/>
      <c r="H64" s="244"/>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2:8" ht="26.25" outlineLevel="2">
      <c r="B65" s="183" t="s">
        <v>156</v>
      </c>
      <c r="C65" s="177" t="s">
        <v>157</v>
      </c>
      <c r="D65" s="184"/>
      <c r="E65" s="185"/>
      <c r="F65" s="186"/>
      <c r="G65" s="266"/>
      <c r="H65" s="244"/>
    </row>
    <row r="66" spans="2:8" ht="39.75">
      <c r="B66" s="110" t="s">
        <v>25</v>
      </c>
      <c r="C66" s="94" t="s">
        <v>170</v>
      </c>
      <c r="D66" s="305"/>
      <c r="E66" s="305"/>
      <c r="F66" s="305"/>
      <c r="G66" s="271"/>
      <c r="H66" s="249"/>
    </row>
    <row r="67" spans="2:4" ht="14.25">
      <c r="B67" s="13"/>
      <c r="C67" s="13"/>
      <c r="D67" s="12"/>
    </row>
    <row r="68" spans="2:4" ht="35.25">
      <c r="B68" s="13"/>
      <c r="C68" s="13"/>
      <c r="D68" s="24" t="s">
        <v>253</v>
      </c>
    </row>
    <row r="69" spans="2:4" ht="12.75" customHeight="1">
      <c r="B69" s="13"/>
      <c r="C69" s="13"/>
      <c r="D69" s="24"/>
    </row>
    <row r="70" spans="2:4" ht="15">
      <c r="B70" s="25" t="s">
        <v>283</v>
      </c>
      <c r="C70" s="25"/>
      <c r="D70" s="12"/>
    </row>
    <row r="71" spans="2:8" ht="14.25">
      <c r="B71" s="113" t="s">
        <v>252</v>
      </c>
      <c r="C71" s="113"/>
      <c r="D71" s="112">
        <v>2015</v>
      </c>
      <c r="E71" s="112">
        <f>D71+1</f>
        <v>2016</v>
      </c>
      <c r="F71" s="250">
        <f>E71+1</f>
        <v>2017</v>
      </c>
      <c r="G71" s="260"/>
      <c r="H71" s="232"/>
    </row>
    <row r="72" spans="2:8" s="11" customFormat="1" ht="14.25">
      <c r="B72" s="71" t="s">
        <v>286</v>
      </c>
      <c r="C72" s="71"/>
      <c r="D72" s="72"/>
      <c r="E72" s="72"/>
      <c r="F72" s="72"/>
      <c r="G72" s="253"/>
      <c r="H72" s="251"/>
    </row>
    <row r="73" spans="2:8" s="11" customFormat="1" ht="14.25">
      <c r="B73" s="189" t="str">
        <f>"Amount invested on NSP by "&amp;B72</f>
        <v>Amount invested on NSP by Project 1</v>
      </c>
      <c r="C73" s="190" t="str">
        <f>"Provide total spending on NSP by "&amp;B72</f>
        <v>Provide total spending on NSP by Project 1</v>
      </c>
      <c r="D73" s="191"/>
      <c r="E73" s="191"/>
      <c r="F73" s="191"/>
      <c r="G73" s="254"/>
      <c r="H73" s="252"/>
    </row>
    <row r="74" spans="1:8" ht="14.25" hidden="1" outlineLevel="1">
      <c r="A74" s="15"/>
      <c r="B74" s="87" t="s">
        <v>172</v>
      </c>
      <c r="C74" s="342" t="s">
        <v>180</v>
      </c>
      <c r="D74" s="88"/>
      <c r="E74" s="89"/>
      <c r="F74" s="90"/>
      <c r="G74" s="265"/>
      <c r="H74" s="243"/>
    </row>
    <row r="75" spans="1:8" ht="14.25" hidden="1" outlineLevel="1">
      <c r="A75" s="15"/>
      <c r="B75" s="70" t="s">
        <v>258</v>
      </c>
      <c r="C75" s="342"/>
      <c r="D75" s="35"/>
      <c r="E75" s="27"/>
      <c r="F75" s="28"/>
      <c r="G75" s="266"/>
      <c r="H75" s="244"/>
    </row>
    <row r="76" spans="1:8" ht="14.25" hidden="1" outlineLevel="1">
      <c r="A76" s="15"/>
      <c r="B76" s="70" t="s">
        <v>263</v>
      </c>
      <c r="C76" s="342"/>
      <c r="D76" s="35"/>
      <c r="E76" s="27"/>
      <c r="F76" s="28"/>
      <c r="G76" s="266"/>
      <c r="H76" s="244"/>
    </row>
    <row r="77" spans="2:8" ht="14.25" hidden="1" outlineLevel="1">
      <c r="B77" s="70" t="s">
        <v>275</v>
      </c>
      <c r="C77" s="342"/>
      <c r="D77" s="35"/>
      <c r="E77" s="27"/>
      <c r="F77" s="28"/>
      <c r="G77" s="266"/>
      <c r="H77" s="244"/>
    </row>
    <row r="78" spans="2:8" s="11" customFormat="1" ht="27" collapsed="1">
      <c r="B78" s="81" t="str">
        <f>"Number of people received NSP through "&amp;B72</f>
        <v>Number of people received NSP through Project 1</v>
      </c>
      <c r="C78" s="76" t="str">
        <f>"The number of people who access NSP through "&amp;B72&amp;" in the past 12 months"</f>
        <v>The number of people who access NSP through Project 1 in the past 12 months</v>
      </c>
      <c r="D78" s="74"/>
      <c r="E78" s="74"/>
      <c r="F78" s="74"/>
      <c r="G78" s="254"/>
      <c r="H78" s="252"/>
    </row>
    <row r="79" spans="2:8" s="11" customFormat="1" ht="14.25">
      <c r="B79" s="187" t="s">
        <v>287</v>
      </c>
      <c r="C79" s="187"/>
      <c r="D79" s="77"/>
      <c r="E79" s="77"/>
      <c r="F79" s="77"/>
      <c r="G79" s="254"/>
      <c r="H79" s="252"/>
    </row>
    <row r="80" spans="2:8" s="11" customFormat="1" ht="14.25">
      <c r="B80" s="189" t="str">
        <f>"Amount invested on NSP by "&amp;B79</f>
        <v>Amount invested on NSP by Project 2</v>
      </c>
      <c r="C80" s="190" t="str">
        <f>"Provide total spending on NSP by "&amp;B79</f>
        <v>Provide total spending on NSP by Project 2</v>
      </c>
      <c r="D80" s="191"/>
      <c r="E80" s="191"/>
      <c r="F80" s="191"/>
      <c r="G80" s="254"/>
      <c r="H80" s="252"/>
    </row>
    <row r="81" spans="1:8" ht="14.25" hidden="1" outlineLevel="1">
      <c r="A81" s="15"/>
      <c r="B81" s="87" t="s">
        <v>172</v>
      </c>
      <c r="C81" s="342" t="s">
        <v>180</v>
      </c>
      <c r="D81" s="88"/>
      <c r="E81" s="89"/>
      <c r="F81" s="90"/>
      <c r="G81" s="265"/>
      <c r="H81" s="243"/>
    </row>
    <row r="82" spans="1:8" ht="14.25" hidden="1" outlineLevel="1">
      <c r="A82" s="15"/>
      <c r="B82" s="70" t="s">
        <v>258</v>
      </c>
      <c r="C82" s="342"/>
      <c r="D82" s="35"/>
      <c r="E82" s="27"/>
      <c r="F82" s="28"/>
      <c r="G82" s="266"/>
      <c r="H82" s="244"/>
    </row>
    <row r="83" spans="1:8" ht="14.25" hidden="1" outlineLevel="1">
      <c r="A83" s="15"/>
      <c r="B83" s="70" t="s">
        <v>263</v>
      </c>
      <c r="C83" s="342"/>
      <c r="D83" s="35"/>
      <c r="E83" s="27"/>
      <c r="F83" s="28"/>
      <c r="G83" s="266"/>
      <c r="H83" s="244"/>
    </row>
    <row r="84" spans="2:8" ht="14.25" hidden="1" outlineLevel="1">
      <c r="B84" s="70" t="s">
        <v>275</v>
      </c>
      <c r="C84" s="342"/>
      <c r="D84" s="35"/>
      <c r="E84" s="27"/>
      <c r="F84" s="28"/>
      <c r="G84" s="266"/>
      <c r="H84" s="244"/>
    </row>
    <row r="85" spans="2:8" s="11" customFormat="1" ht="27" collapsed="1">
      <c r="B85" s="188" t="str">
        <f>"Number of people received NSP through "&amp;B79</f>
        <v>Number of people received NSP through Project 2</v>
      </c>
      <c r="C85" s="93" t="str">
        <f>"The number of people who access NSP through "&amp;B79&amp;" in the past 12 months"</f>
        <v>The number of people who access NSP through Project 2 in the past 12 months</v>
      </c>
      <c r="D85" s="79"/>
      <c r="E85" s="79"/>
      <c r="F85" s="79"/>
      <c r="G85" s="254"/>
      <c r="H85" s="252"/>
    </row>
    <row r="86" spans="2:8" s="11" customFormat="1" ht="14.25">
      <c r="B86" s="71" t="s">
        <v>288</v>
      </c>
      <c r="C86" s="71"/>
      <c r="D86" s="74"/>
      <c r="E86" s="74"/>
      <c r="F86" s="74"/>
      <c r="G86" s="254"/>
      <c r="H86" s="252"/>
    </row>
    <row r="87" spans="2:8" s="11" customFormat="1" ht="14.25">
      <c r="B87" s="189" t="str">
        <f>"Amount invested on NSP by "&amp;B86</f>
        <v>Amount invested on NSP by Project 3</v>
      </c>
      <c r="C87" s="190" t="str">
        <f>"Provide total spending on NSP by "&amp;B86</f>
        <v>Provide total spending on NSP by Project 3</v>
      </c>
      <c r="D87" s="191"/>
      <c r="E87" s="191"/>
      <c r="F87" s="191"/>
      <c r="G87" s="254"/>
      <c r="H87" s="252"/>
    </row>
    <row r="88" spans="1:8" ht="14.25" hidden="1" outlineLevel="1">
      <c r="A88" s="15"/>
      <c r="B88" s="87" t="s">
        <v>172</v>
      </c>
      <c r="C88" s="342" t="s">
        <v>180</v>
      </c>
      <c r="D88" s="88"/>
      <c r="E88" s="89"/>
      <c r="F88" s="90"/>
      <c r="G88" s="265"/>
      <c r="H88" s="243"/>
    </row>
    <row r="89" spans="1:8" ht="14.25" hidden="1" outlineLevel="1">
      <c r="A89" s="15"/>
      <c r="B89" s="70" t="s">
        <v>258</v>
      </c>
      <c r="C89" s="342"/>
      <c r="D89" s="35"/>
      <c r="E89" s="27"/>
      <c r="F89" s="28"/>
      <c r="G89" s="266"/>
      <c r="H89" s="244"/>
    </row>
    <row r="90" spans="1:8" ht="14.25" hidden="1" outlineLevel="1">
      <c r="A90" s="15"/>
      <c r="B90" s="70" t="s">
        <v>263</v>
      </c>
      <c r="C90" s="342"/>
      <c r="D90" s="35"/>
      <c r="E90" s="27"/>
      <c r="F90" s="28"/>
      <c r="G90" s="266"/>
      <c r="H90" s="244"/>
    </row>
    <row r="91" spans="2:8" ht="14.25" hidden="1" outlineLevel="1">
      <c r="B91" s="70" t="s">
        <v>275</v>
      </c>
      <c r="C91" s="342"/>
      <c r="D91" s="35"/>
      <c r="E91" s="27"/>
      <c r="F91" s="28"/>
      <c r="G91" s="266"/>
      <c r="H91" s="244"/>
    </row>
    <row r="92" spans="2:8" s="11" customFormat="1" ht="27" collapsed="1">
      <c r="B92" s="81" t="str">
        <f>"Number of people received NSP through "&amp;B86</f>
        <v>Number of people received NSP through Project 3</v>
      </c>
      <c r="C92" s="76" t="str">
        <f>"The number of people who access NSP through "&amp;B86&amp;" in the past 12 months"</f>
        <v>The number of people who access NSP through Project 3 in the past 12 months</v>
      </c>
      <c r="D92" s="74"/>
      <c r="E92" s="74"/>
      <c r="F92" s="74"/>
      <c r="G92" s="254"/>
      <c r="H92" s="252"/>
    </row>
    <row r="93" spans="2:8" s="11" customFormat="1" ht="14.25">
      <c r="B93" s="187" t="s">
        <v>289</v>
      </c>
      <c r="C93" s="187"/>
      <c r="D93" s="77"/>
      <c r="E93" s="77"/>
      <c r="F93" s="77"/>
      <c r="G93" s="254"/>
      <c r="H93" s="252"/>
    </row>
    <row r="94" spans="2:8" s="11" customFormat="1" ht="14.25">
      <c r="B94" s="189" t="str">
        <f>"Amount invested on NSP by "&amp;B93</f>
        <v>Amount invested on NSP by Project 4</v>
      </c>
      <c r="C94" s="190" t="str">
        <f>"Provide total spending on NSP by "&amp;B93</f>
        <v>Provide total spending on NSP by Project 4</v>
      </c>
      <c r="D94" s="191"/>
      <c r="E94" s="191"/>
      <c r="F94" s="191"/>
      <c r="G94" s="254"/>
      <c r="H94" s="252"/>
    </row>
    <row r="95" spans="1:8" ht="14.25" hidden="1" outlineLevel="1">
      <c r="A95" s="15"/>
      <c r="B95" s="87" t="s">
        <v>172</v>
      </c>
      <c r="C95" s="342" t="s">
        <v>180</v>
      </c>
      <c r="D95" s="88"/>
      <c r="E95" s="89"/>
      <c r="F95" s="90"/>
      <c r="G95" s="265"/>
      <c r="H95" s="243"/>
    </row>
    <row r="96" spans="1:8" ht="14.25" hidden="1" outlineLevel="1">
      <c r="A96" s="15"/>
      <c r="B96" s="70" t="s">
        <v>258</v>
      </c>
      <c r="C96" s="342"/>
      <c r="D96" s="35"/>
      <c r="E96" s="27"/>
      <c r="F96" s="28"/>
      <c r="G96" s="266"/>
      <c r="H96" s="244"/>
    </row>
    <row r="97" spans="1:8" ht="14.25" hidden="1" outlineLevel="1">
      <c r="A97" s="15"/>
      <c r="B97" s="70" t="s">
        <v>263</v>
      </c>
      <c r="C97" s="342"/>
      <c r="D97" s="35"/>
      <c r="E97" s="27"/>
      <c r="F97" s="28"/>
      <c r="G97" s="266"/>
      <c r="H97" s="244"/>
    </row>
    <row r="98" spans="2:8" ht="14.25" hidden="1" outlineLevel="1">
      <c r="B98" s="70" t="s">
        <v>275</v>
      </c>
      <c r="C98" s="342"/>
      <c r="D98" s="35"/>
      <c r="E98" s="27"/>
      <c r="F98" s="28"/>
      <c r="G98" s="266"/>
      <c r="H98" s="244"/>
    </row>
    <row r="99" spans="2:8" s="11" customFormat="1" ht="27" collapsed="1">
      <c r="B99" s="188" t="str">
        <f>"Number of people received NSP through "&amp;B93</f>
        <v>Number of people received NSP through Project 4</v>
      </c>
      <c r="C99" s="93" t="str">
        <f>"The number of people who access NSP through "&amp;B93&amp;" in the past 12 months"</f>
        <v>The number of people who access NSP through Project 4 in the past 12 months</v>
      </c>
      <c r="D99" s="79"/>
      <c r="E99" s="79"/>
      <c r="F99" s="79"/>
      <c r="G99" s="254"/>
      <c r="H99" s="252"/>
    </row>
    <row r="100" spans="2:8" s="11" customFormat="1" ht="14.25">
      <c r="B100" s="71" t="s">
        <v>290</v>
      </c>
      <c r="C100" s="71"/>
      <c r="D100" s="74"/>
      <c r="E100" s="74"/>
      <c r="F100" s="74"/>
      <c r="G100" s="254"/>
      <c r="H100" s="252"/>
    </row>
    <row r="101" spans="2:8" s="11" customFormat="1" ht="14.25">
      <c r="B101" s="189" t="str">
        <f>"Amount invested on NSP by "&amp;B100</f>
        <v>Amount invested on NSP by Project 5</v>
      </c>
      <c r="C101" s="190" t="str">
        <f>"Provide total spending on NSP by "&amp;B100</f>
        <v>Provide total spending on NSP by Project 5</v>
      </c>
      <c r="D101" s="191"/>
      <c r="E101" s="191"/>
      <c r="F101" s="191"/>
      <c r="G101" s="254"/>
      <c r="H101" s="252"/>
    </row>
    <row r="102" spans="1:8" ht="14.25" hidden="1" outlineLevel="1">
      <c r="A102" s="15"/>
      <c r="B102" s="87" t="s">
        <v>172</v>
      </c>
      <c r="C102" s="342" t="s">
        <v>180</v>
      </c>
      <c r="D102" s="88"/>
      <c r="E102" s="89"/>
      <c r="F102" s="90"/>
      <c r="G102" s="265"/>
      <c r="H102" s="243"/>
    </row>
    <row r="103" spans="1:8" ht="14.25" hidden="1" outlineLevel="1">
      <c r="A103" s="15"/>
      <c r="B103" s="70" t="s">
        <v>258</v>
      </c>
      <c r="C103" s="342"/>
      <c r="D103" s="35"/>
      <c r="E103" s="27"/>
      <c r="F103" s="28"/>
      <c r="G103" s="266"/>
      <c r="H103" s="244"/>
    </row>
    <row r="104" spans="1:8" ht="14.25" hidden="1" outlineLevel="1">
      <c r="A104" s="15"/>
      <c r="B104" s="70" t="s">
        <v>263</v>
      </c>
      <c r="C104" s="342"/>
      <c r="D104" s="35"/>
      <c r="E104" s="27"/>
      <c r="F104" s="28"/>
      <c r="G104" s="266"/>
      <c r="H104" s="244"/>
    </row>
    <row r="105" spans="2:8" ht="14.25" hidden="1" outlineLevel="1">
      <c r="B105" s="70" t="s">
        <v>275</v>
      </c>
      <c r="C105" s="342"/>
      <c r="D105" s="35"/>
      <c r="E105" s="27"/>
      <c r="F105" s="28"/>
      <c r="G105" s="266"/>
      <c r="H105" s="244"/>
    </row>
    <row r="106" spans="2:8" s="11" customFormat="1" ht="27" collapsed="1">
      <c r="B106" s="81" t="str">
        <f>"Number of people received NSP through "&amp;B100</f>
        <v>Number of people received NSP through Project 5</v>
      </c>
      <c r="C106" s="76" t="str">
        <f>"The number of people who access NSP through "&amp;B100&amp;" in the past 12 months"</f>
        <v>The number of people who access NSP through Project 5 in the past 12 months</v>
      </c>
      <c r="D106" s="74"/>
      <c r="E106" s="74"/>
      <c r="F106" s="74"/>
      <c r="G106" s="254"/>
      <c r="H106" s="252"/>
    </row>
    <row r="107" spans="2:8" s="11" customFormat="1" ht="29.25" customHeight="1">
      <c r="B107" s="82" t="s">
        <v>191</v>
      </c>
      <c r="C107" s="92" t="s">
        <v>192</v>
      </c>
      <c r="D107" s="96"/>
      <c r="E107" s="97"/>
      <c r="F107" s="96"/>
      <c r="G107" s="254"/>
      <c r="H107" s="252"/>
    </row>
    <row r="108" spans="2:8" s="11" customFormat="1" ht="26.25">
      <c r="B108" s="82" t="s">
        <v>58</v>
      </c>
      <c r="C108" s="92" t="s">
        <v>59</v>
      </c>
      <c r="D108" s="96"/>
      <c r="E108" s="97"/>
      <c r="F108" s="96"/>
      <c r="G108" s="254"/>
      <c r="H108" s="252"/>
    </row>
    <row r="109" spans="2:8" s="11" customFormat="1" ht="39.75">
      <c r="B109" s="84" t="s">
        <v>193</v>
      </c>
      <c r="C109" s="94" t="s">
        <v>61</v>
      </c>
      <c r="D109" s="98"/>
      <c r="E109" s="99"/>
      <c r="F109" s="98"/>
      <c r="G109" s="254"/>
      <c r="H109" s="252"/>
    </row>
    <row r="110" spans="2:8" ht="39.75">
      <c r="B110" s="114" t="s">
        <v>24</v>
      </c>
      <c r="C110" s="94" t="s">
        <v>60</v>
      </c>
      <c r="D110" s="305"/>
      <c r="E110" s="305"/>
      <c r="F110" s="305"/>
      <c r="G110" s="271"/>
      <c r="H110" s="249"/>
    </row>
    <row r="112" spans="2:4" ht="35.25">
      <c r="B112" s="13"/>
      <c r="C112" s="13"/>
      <c r="D112" s="24" t="s">
        <v>253</v>
      </c>
    </row>
    <row r="113" spans="2:4" ht="18.75" customHeight="1">
      <c r="B113" s="13"/>
      <c r="C113" s="13"/>
      <c r="D113" s="24"/>
    </row>
    <row r="114" spans="2:4" ht="15">
      <c r="B114" s="25" t="s">
        <v>195</v>
      </c>
      <c r="C114" s="25"/>
      <c r="D114" s="12"/>
    </row>
    <row r="115" spans="2:8" ht="14.25" customHeight="1">
      <c r="B115" s="113" t="s">
        <v>252</v>
      </c>
      <c r="C115" s="113"/>
      <c r="D115" s="112">
        <v>2015</v>
      </c>
      <c r="E115" s="112">
        <f>D115+1</f>
        <v>2016</v>
      </c>
      <c r="F115" s="242">
        <f>E115+1</f>
        <v>2017</v>
      </c>
      <c r="G115" s="260"/>
      <c r="H115" s="232"/>
    </row>
    <row r="116" spans="1:8" ht="27">
      <c r="A116" s="15"/>
      <c r="B116" s="193" t="s">
        <v>172</v>
      </c>
      <c r="C116" s="194" t="s">
        <v>168</v>
      </c>
      <c r="D116" s="195"/>
      <c r="E116" s="196"/>
      <c r="F116" s="197"/>
      <c r="G116" s="265"/>
      <c r="H116" s="243"/>
    </row>
    <row r="117" spans="1:8" ht="14.25" customHeight="1" outlineLevel="1">
      <c r="A117" s="15"/>
      <c r="B117" s="130" t="s">
        <v>256</v>
      </c>
      <c r="C117" s="131"/>
      <c r="D117" s="132"/>
      <c r="E117" s="133"/>
      <c r="F117" s="134"/>
      <c r="G117" s="266"/>
      <c r="H117" s="244"/>
    </row>
    <row r="118" spans="1:8" ht="26.25" outlineLevel="2">
      <c r="A118" s="15"/>
      <c r="B118" s="135" t="s">
        <v>147</v>
      </c>
      <c r="C118" s="136" t="s">
        <v>173</v>
      </c>
      <c r="D118" s="137"/>
      <c r="E118" s="138"/>
      <c r="F118" s="139"/>
      <c r="G118" s="266"/>
      <c r="H118" s="244"/>
    </row>
    <row r="119" spans="1:8" ht="52.5" outlineLevel="3">
      <c r="A119" s="15"/>
      <c r="B119" s="145" t="s">
        <v>148</v>
      </c>
      <c r="C119" s="146" t="s">
        <v>198</v>
      </c>
      <c r="D119" s="147"/>
      <c r="E119" s="148"/>
      <c r="F119" s="149"/>
      <c r="G119" s="266"/>
      <c r="H119" s="244"/>
    </row>
    <row r="120" spans="1:8" ht="66" outlineLevel="3">
      <c r="A120" s="15"/>
      <c r="B120" s="140" t="s">
        <v>149</v>
      </c>
      <c r="C120" s="141" t="s">
        <v>199</v>
      </c>
      <c r="D120" s="142"/>
      <c r="E120" s="143"/>
      <c r="F120" s="144"/>
      <c r="G120" s="266"/>
      <c r="H120" s="244"/>
    </row>
    <row r="121" spans="1:8" ht="55.5" customHeight="1" outlineLevel="3">
      <c r="A121" s="15"/>
      <c r="B121" s="33" t="s">
        <v>150</v>
      </c>
      <c r="C121" s="122" t="s">
        <v>112</v>
      </c>
      <c r="D121" s="35"/>
      <c r="E121" s="27"/>
      <c r="F121" s="28"/>
      <c r="G121" s="266"/>
      <c r="H121" s="244"/>
    </row>
    <row r="122" spans="1:8" ht="39" outlineLevel="3">
      <c r="A122" s="15"/>
      <c r="B122" s="150" t="s">
        <v>151</v>
      </c>
      <c r="C122" s="146" t="s">
        <v>201</v>
      </c>
      <c r="D122" s="147"/>
      <c r="E122" s="148"/>
      <c r="F122" s="149"/>
      <c r="G122" s="266"/>
      <c r="H122" s="244"/>
    </row>
    <row r="123" spans="1:8" ht="26.25" outlineLevel="3">
      <c r="A123" s="15"/>
      <c r="B123" s="69" t="s">
        <v>152</v>
      </c>
      <c r="C123" s="122" t="s">
        <v>111</v>
      </c>
      <c r="D123" s="35"/>
      <c r="E123" s="27"/>
      <c r="F123" s="28"/>
      <c r="G123" s="266"/>
      <c r="H123" s="244"/>
    </row>
    <row r="124" spans="1:8" ht="26.25" outlineLevel="1">
      <c r="A124" s="15"/>
      <c r="B124" s="151" t="s">
        <v>257</v>
      </c>
      <c r="C124" s="152" t="s">
        <v>142</v>
      </c>
      <c r="D124" s="153"/>
      <c r="E124" s="154"/>
      <c r="F124" s="155"/>
      <c r="G124" s="267"/>
      <c r="H124" s="245"/>
    </row>
    <row r="125" spans="1:8" ht="27">
      <c r="A125" s="15"/>
      <c r="B125" s="156" t="s">
        <v>258</v>
      </c>
      <c r="C125" s="157" t="s">
        <v>168</v>
      </c>
      <c r="D125" s="158"/>
      <c r="E125" s="159"/>
      <c r="F125" s="160"/>
      <c r="G125" s="266"/>
      <c r="H125" s="244"/>
    </row>
    <row r="126" spans="1:8" ht="14.25" customHeight="1" outlineLevel="1">
      <c r="A126" s="15"/>
      <c r="B126" s="34" t="s">
        <v>174</v>
      </c>
      <c r="C126" s="123"/>
      <c r="D126" s="35"/>
      <c r="E126" s="27"/>
      <c r="F126" s="28"/>
      <c r="G126" s="266"/>
      <c r="H126" s="244"/>
    </row>
    <row r="127" spans="1:8" ht="14.25" customHeight="1" outlineLevel="2">
      <c r="A127" s="15"/>
      <c r="B127" s="150" t="s">
        <v>143</v>
      </c>
      <c r="C127" s="161" t="s">
        <v>145</v>
      </c>
      <c r="D127" s="147"/>
      <c r="E127" s="148"/>
      <c r="F127" s="149"/>
      <c r="G127" s="266"/>
      <c r="H127" s="244"/>
    </row>
    <row r="128" spans="1:8" ht="39" outlineLevel="2">
      <c r="A128" s="15"/>
      <c r="B128" s="150" t="s">
        <v>116</v>
      </c>
      <c r="C128" s="210" t="s">
        <v>115</v>
      </c>
      <c r="D128" s="147"/>
      <c r="E128" s="147"/>
      <c r="F128" s="147"/>
      <c r="G128" s="266"/>
      <c r="H128" s="244"/>
    </row>
    <row r="129" spans="1:8" ht="52.5" outlineLevel="2">
      <c r="A129" s="15"/>
      <c r="B129" s="150" t="s">
        <v>146</v>
      </c>
      <c r="C129" s="161" t="s">
        <v>102</v>
      </c>
      <c r="D129" s="162"/>
      <c r="E129" s="163"/>
      <c r="F129" s="164"/>
      <c r="G129" s="268"/>
      <c r="H129" s="246"/>
    </row>
    <row r="130" spans="1:8" ht="52.5" outlineLevel="1">
      <c r="A130" s="15"/>
      <c r="B130" s="173" t="s">
        <v>261</v>
      </c>
      <c r="C130" s="124" t="s">
        <v>104</v>
      </c>
      <c r="D130" s="162"/>
      <c r="E130" s="163"/>
      <c r="F130" s="164"/>
      <c r="G130" s="268"/>
      <c r="H130" s="246"/>
    </row>
    <row r="131" spans="1:8" ht="78.75" outlineLevel="1">
      <c r="A131" s="15"/>
      <c r="B131" s="165" t="s">
        <v>262</v>
      </c>
      <c r="C131" s="166" t="s">
        <v>155</v>
      </c>
      <c r="D131" s="167"/>
      <c r="E131" s="168"/>
      <c r="F131" s="169"/>
      <c r="G131" s="268"/>
      <c r="H131" s="246"/>
    </row>
    <row r="132" spans="1:8" ht="27">
      <c r="A132" s="15"/>
      <c r="B132" s="198" t="s">
        <v>263</v>
      </c>
      <c r="C132" s="194" t="s">
        <v>168</v>
      </c>
      <c r="D132" s="100"/>
      <c r="E132" s="101"/>
      <c r="F132" s="102"/>
      <c r="G132" s="266"/>
      <c r="H132" s="244"/>
    </row>
    <row r="133" spans="1:8" ht="14.25" customHeight="1" outlineLevel="1">
      <c r="A133" s="15"/>
      <c r="B133" s="34" t="s">
        <v>264</v>
      </c>
      <c r="C133" s="124"/>
      <c r="D133" s="35"/>
      <c r="E133" s="27"/>
      <c r="F133" s="28"/>
      <c r="G133" s="266"/>
      <c r="H133" s="244"/>
    </row>
    <row r="134" spans="1:8" ht="14.25" customHeight="1" outlineLevel="2">
      <c r="A134" s="15"/>
      <c r="B134" s="199" t="s">
        <v>265</v>
      </c>
      <c r="C134" s="166" t="s">
        <v>158</v>
      </c>
      <c r="D134" s="137"/>
      <c r="E134" s="138"/>
      <c r="F134" s="139"/>
      <c r="G134" s="266"/>
      <c r="H134" s="244"/>
    </row>
    <row r="135" spans="1:8" ht="14.25" customHeight="1" outlineLevel="2">
      <c r="A135" s="15"/>
      <c r="B135" s="199" t="s">
        <v>266</v>
      </c>
      <c r="C135" s="166" t="s">
        <v>159</v>
      </c>
      <c r="D135" s="204"/>
      <c r="E135" s="205"/>
      <c r="F135" s="206"/>
      <c r="G135" s="269"/>
      <c r="H135" s="247"/>
    </row>
    <row r="136" spans="1:8" ht="26.25" outlineLevel="2">
      <c r="A136" s="15"/>
      <c r="B136" s="150" t="s">
        <v>267</v>
      </c>
      <c r="C136" s="161" t="s">
        <v>160</v>
      </c>
      <c r="D136" s="174"/>
      <c r="E136" s="175"/>
      <c r="F136" s="176"/>
      <c r="G136" s="269"/>
      <c r="H136" s="247"/>
    </row>
    <row r="137" spans="1:8" ht="14.25" customHeight="1" outlineLevel="2">
      <c r="A137" s="15"/>
      <c r="B137" s="200" t="s">
        <v>268</v>
      </c>
      <c r="C137" s="127" t="s">
        <v>161</v>
      </c>
      <c r="D137" s="201"/>
      <c r="E137" s="202"/>
      <c r="F137" s="203"/>
      <c r="G137" s="269"/>
      <c r="H137" s="247"/>
    </row>
    <row r="138" spans="1:8" ht="26.25" outlineLevel="2">
      <c r="A138" s="15"/>
      <c r="B138" s="69" t="s">
        <v>269</v>
      </c>
      <c r="C138" s="124" t="s">
        <v>162</v>
      </c>
      <c r="D138" s="36"/>
      <c r="E138" s="37"/>
      <c r="F138" s="30"/>
      <c r="G138" s="269"/>
      <c r="H138" s="247"/>
    </row>
    <row r="139" spans="1:8" ht="14.25" customHeight="1" outlineLevel="2">
      <c r="A139" s="15"/>
      <c r="B139" s="150" t="s">
        <v>270</v>
      </c>
      <c r="C139" s="161" t="s">
        <v>164</v>
      </c>
      <c r="D139" s="174"/>
      <c r="E139" s="175"/>
      <c r="F139" s="176"/>
      <c r="G139" s="269"/>
      <c r="H139" s="247"/>
    </row>
    <row r="140" spans="1:8" ht="14.25" customHeight="1" outlineLevel="2">
      <c r="A140" s="15"/>
      <c r="B140" s="69" t="s">
        <v>271</v>
      </c>
      <c r="C140" s="124" t="s">
        <v>163</v>
      </c>
      <c r="D140" s="36"/>
      <c r="E140" s="37"/>
      <c r="F140" s="30"/>
      <c r="G140" s="269"/>
      <c r="H140" s="247"/>
    </row>
    <row r="141" spans="1:8" ht="14.25" customHeight="1" outlineLevel="1">
      <c r="A141" s="15"/>
      <c r="B141" s="173" t="s">
        <v>272</v>
      </c>
      <c r="C141" s="161" t="s">
        <v>165</v>
      </c>
      <c r="D141" s="174"/>
      <c r="E141" s="175"/>
      <c r="F141" s="176"/>
      <c r="G141" s="269"/>
      <c r="H141" s="247"/>
    </row>
    <row r="142" spans="1:8" ht="26.25" outlineLevel="1">
      <c r="A142" s="15"/>
      <c r="B142" s="34" t="s">
        <v>273</v>
      </c>
      <c r="C142" s="124" t="s">
        <v>166</v>
      </c>
      <c r="D142" s="35"/>
      <c r="E142" s="27"/>
      <c r="F142" s="28"/>
      <c r="G142" s="266"/>
      <c r="H142" s="244"/>
    </row>
    <row r="143" spans="1:8" ht="39" outlineLevel="1">
      <c r="A143" s="15"/>
      <c r="B143" s="151" t="s">
        <v>274</v>
      </c>
      <c r="C143" s="177" t="s">
        <v>110</v>
      </c>
      <c r="D143" s="178"/>
      <c r="E143" s="179"/>
      <c r="F143" s="180"/>
      <c r="G143" s="270"/>
      <c r="H143" s="248"/>
    </row>
    <row r="144" spans="2:8" ht="27">
      <c r="B144" s="156" t="s">
        <v>275</v>
      </c>
      <c r="C144" s="157" t="s">
        <v>168</v>
      </c>
      <c r="D144" s="158"/>
      <c r="E144" s="159"/>
      <c r="F144" s="160"/>
      <c r="G144" s="266"/>
      <c r="H144" s="244"/>
    </row>
    <row r="145" spans="2:35" s="22" customFormat="1" ht="14.25" customHeight="1" outlineLevel="2">
      <c r="B145" s="31" t="s">
        <v>276</v>
      </c>
      <c r="C145" s="31"/>
      <c r="D145" s="35"/>
      <c r="E145" s="27"/>
      <c r="F145" s="28"/>
      <c r="G145" s="266"/>
      <c r="H145" s="244"/>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2:35" s="22" customFormat="1" ht="14.25" customHeight="1" outlineLevel="2">
      <c r="B146" s="31" t="s">
        <v>278</v>
      </c>
      <c r="C146" s="31"/>
      <c r="D146" s="35"/>
      <c r="E146" s="27"/>
      <c r="F146" s="28"/>
      <c r="G146" s="266"/>
      <c r="H146" s="244"/>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2:8" ht="14.25" customHeight="1" outlineLevel="2">
      <c r="B147" s="32" t="s">
        <v>279</v>
      </c>
      <c r="C147" s="32"/>
      <c r="D147" s="66"/>
      <c r="E147" s="67"/>
      <c r="F147" s="68"/>
      <c r="G147" s="266"/>
      <c r="H147" s="244"/>
    </row>
    <row r="148" spans="2:8" ht="14.25" customHeight="1">
      <c r="B148" s="85" t="s">
        <v>196</v>
      </c>
      <c r="C148" s="116" t="s">
        <v>171</v>
      </c>
      <c r="D148" s="100"/>
      <c r="E148" s="101"/>
      <c r="F148" s="102"/>
      <c r="G148" s="266"/>
      <c r="H148" s="244"/>
    </row>
    <row r="149" spans="2:8" ht="27">
      <c r="B149" s="115" t="s">
        <v>24</v>
      </c>
      <c r="C149" s="94" t="s">
        <v>197</v>
      </c>
      <c r="D149" s="305"/>
      <c r="E149" s="305"/>
      <c r="F149" s="305"/>
      <c r="G149" s="271"/>
      <c r="H149" s="249"/>
    </row>
  </sheetData>
  <sheetProtection/>
  <mergeCells count="13">
    <mergeCell ref="C102:C105"/>
    <mergeCell ref="C10:H10"/>
    <mergeCell ref="B11:H11"/>
    <mergeCell ref="C74:C77"/>
    <mergeCell ref="C81:C84"/>
    <mergeCell ref="C88:C91"/>
    <mergeCell ref="C95:C98"/>
    <mergeCell ref="C9:H9"/>
    <mergeCell ref="B3:H3"/>
    <mergeCell ref="B4:H4"/>
    <mergeCell ref="B5:H5"/>
    <mergeCell ref="B6:H6"/>
    <mergeCell ref="B7:H7"/>
  </mergeCells>
  <dataValidations count="1">
    <dataValidation type="list" allowBlank="1" showInputMessage="1" showErrorMessage="1" sqref="C32 C25">
      <formula1>$I$5:$I$8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6"/>
  <ignoredErrors>
    <ignoredError sqref="E15:F15 E26:F26 E71:F71 E115:F115 E33:F33" unlockedFormula="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I175"/>
  <sheetViews>
    <sheetView tabSelected="1" zoomScale="89" zoomScaleNormal="89" zoomScalePageLayoutView="0" workbookViewId="0" topLeftCell="A1">
      <selection activeCell="H115" sqref="H115"/>
    </sheetView>
  </sheetViews>
  <sheetFormatPr defaultColWidth="8.7109375" defaultRowHeight="15" outlineLevelRow="2"/>
  <cols>
    <col min="1" max="1" width="8.7109375" style="2" customWidth="1"/>
    <col min="2" max="2" width="40.28125" style="11" customWidth="1"/>
    <col min="3" max="3" width="42.7109375" style="11" customWidth="1"/>
    <col min="4" max="8" width="16.140625" style="2" customWidth="1"/>
    <col min="9" max="16384" width="8.7109375" style="2" customWidth="1"/>
  </cols>
  <sheetData>
    <row r="1" spans="2:3" ht="21">
      <c r="B1" s="207" t="s">
        <v>18</v>
      </c>
      <c r="C1" s="23"/>
    </row>
    <row r="2" spans="2:3" ht="21">
      <c r="B2" s="23"/>
      <c r="C2" s="23"/>
    </row>
    <row r="3" spans="2:9" ht="14.25">
      <c r="B3" s="336" t="s">
        <v>187</v>
      </c>
      <c r="C3" s="337"/>
      <c r="D3" s="337"/>
      <c r="E3" s="337"/>
      <c r="F3" s="337"/>
      <c r="G3" s="337"/>
      <c r="H3" s="338"/>
      <c r="I3" s="86"/>
    </row>
    <row r="4" spans="2:9" ht="15" customHeight="1">
      <c r="B4" s="339" t="s">
        <v>105</v>
      </c>
      <c r="C4" s="340"/>
      <c r="D4" s="340"/>
      <c r="E4" s="340"/>
      <c r="F4" s="340"/>
      <c r="G4" s="340"/>
      <c r="H4" s="341"/>
      <c r="I4" s="86"/>
    </row>
    <row r="5" spans="2:9" ht="14.25">
      <c r="B5" s="339" t="s">
        <v>106</v>
      </c>
      <c r="C5" s="340"/>
      <c r="D5" s="340"/>
      <c r="E5" s="340"/>
      <c r="F5" s="340"/>
      <c r="G5" s="340"/>
      <c r="H5" s="341"/>
      <c r="I5" s="86" t="s">
        <v>179</v>
      </c>
    </row>
    <row r="6" spans="2:9" ht="14.25">
      <c r="B6" s="339" t="s">
        <v>117</v>
      </c>
      <c r="C6" s="340"/>
      <c r="D6" s="340"/>
      <c r="E6" s="340"/>
      <c r="F6" s="340"/>
      <c r="G6" s="340"/>
      <c r="H6" s="341"/>
      <c r="I6" s="86" t="s">
        <v>177</v>
      </c>
    </row>
    <row r="7" spans="2:9" ht="14.25">
      <c r="B7" s="339" t="s">
        <v>107</v>
      </c>
      <c r="C7" s="340"/>
      <c r="D7" s="340"/>
      <c r="E7" s="340"/>
      <c r="F7" s="340"/>
      <c r="G7" s="340"/>
      <c r="H7" s="341"/>
      <c r="I7" s="86" t="s">
        <v>178</v>
      </c>
    </row>
    <row r="8" spans="2:9" ht="14.25">
      <c r="B8" s="350" t="s">
        <v>53</v>
      </c>
      <c r="C8" s="345"/>
      <c r="D8" s="345"/>
      <c r="E8" s="345"/>
      <c r="F8" s="345"/>
      <c r="G8" s="345"/>
      <c r="H8" s="346"/>
      <c r="I8" s="86" t="s">
        <v>175</v>
      </c>
    </row>
    <row r="9" spans="2:9" ht="14.25">
      <c r="B9" s="120" t="s">
        <v>185</v>
      </c>
      <c r="C9" s="117"/>
      <c r="D9" s="117"/>
      <c r="E9" s="117"/>
      <c r="F9" s="117"/>
      <c r="G9" s="117"/>
      <c r="H9" s="118"/>
      <c r="I9" s="86"/>
    </row>
    <row r="10" spans="2:9" ht="14.25">
      <c r="B10" s="119"/>
      <c r="C10" s="343" t="s">
        <v>100</v>
      </c>
      <c r="D10" s="343"/>
      <c r="E10" s="343"/>
      <c r="F10" s="343"/>
      <c r="G10" s="343"/>
      <c r="H10" s="344"/>
      <c r="I10" s="86"/>
    </row>
    <row r="11" spans="2:9" ht="14.25">
      <c r="B11" s="304"/>
      <c r="C11" s="345" t="s">
        <v>186</v>
      </c>
      <c r="D11" s="345"/>
      <c r="E11" s="345"/>
      <c r="F11" s="345"/>
      <c r="G11" s="345"/>
      <c r="H11" s="346"/>
      <c r="I11" s="86"/>
    </row>
    <row r="12" spans="2:8" ht="14.25">
      <c r="B12" s="347" t="s">
        <v>188</v>
      </c>
      <c r="C12" s="348"/>
      <c r="D12" s="348"/>
      <c r="E12" s="348"/>
      <c r="F12" s="348"/>
      <c r="G12" s="348"/>
      <c r="H12" s="349"/>
    </row>
    <row r="14" spans="2:3" ht="17.25">
      <c r="B14" s="7" t="s">
        <v>250</v>
      </c>
      <c r="C14" s="7"/>
    </row>
    <row r="15" spans="2:4" ht="14.25">
      <c r="B15" s="13"/>
      <c r="C15" s="13"/>
      <c r="D15" s="12"/>
    </row>
    <row r="16" spans="2:8" ht="14.25">
      <c r="B16" s="104" t="s">
        <v>252</v>
      </c>
      <c r="C16" s="104" t="s">
        <v>232</v>
      </c>
      <c r="D16" s="105">
        <v>2015</v>
      </c>
      <c r="E16" s="105">
        <f>D16+1</f>
        <v>2016</v>
      </c>
      <c r="F16" s="105">
        <f>E16+1</f>
        <v>2017</v>
      </c>
      <c r="G16" s="272"/>
      <c r="H16" s="272"/>
    </row>
    <row r="17" spans="2:8" ht="27" customHeight="1">
      <c r="B17" s="38" t="s">
        <v>118</v>
      </c>
      <c r="C17" s="61" t="s">
        <v>49</v>
      </c>
      <c r="D17" s="108"/>
      <c r="E17" s="108"/>
      <c r="F17" s="108"/>
      <c r="G17" s="273"/>
      <c r="H17" s="273"/>
    </row>
    <row r="18" spans="2:8" ht="26.25">
      <c r="B18" s="38" t="s">
        <v>95</v>
      </c>
      <c r="C18" s="61" t="s">
        <v>49</v>
      </c>
      <c r="D18" s="108"/>
      <c r="E18" s="108"/>
      <c r="F18" s="108"/>
      <c r="G18" s="273"/>
      <c r="H18" s="273"/>
    </row>
    <row r="19" spans="2:8" ht="26.25">
      <c r="B19" s="38" t="s">
        <v>56</v>
      </c>
      <c r="C19" s="61" t="s">
        <v>49</v>
      </c>
      <c r="D19" s="108"/>
      <c r="E19" s="108"/>
      <c r="F19" s="108"/>
      <c r="G19" s="273"/>
      <c r="H19" s="273"/>
    </row>
    <row r="20" spans="2:8" ht="28.5" customHeight="1">
      <c r="B20" s="38" t="s">
        <v>254</v>
      </c>
      <c r="C20" s="227" t="s">
        <v>54</v>
      </c>
      <c r="D20" s="108"/>
      <c r="E20" s="108"/>
      <c r="F20" s="108"/>
      <c r="G20" s="273"/>
      <c r="H20" s="273"/>
    </row>
    <row r="21" spans="2:8" ht="14.25">
      <c r="B21" s="226" t="s">
        <v>71</v>
      </c>
      <c r="C21" s="61" t="s">
        <v>54</v>
      </c>
      <c r="D21" s="109"/>
      <c r="E21" s="109"/>
      <c r="F21" s="109"/>
      <c r="G21" s="274"/>
      <c r="H21" s="274"/>
    </row>
    <row r="22" spans="2:8" ht="14.25">
      <c r="B22" s="14"/>
      <c r="C22" s="14"/>
      <c r="D22" s="26"/>
      <c r="E22" s="26"/>
      <c r="F22" s="26"/>
      <c r="G22" s="275"/>
      <c r="H22" s="275"/>
    </row>
    <row r="23" spans="2:8" ht="14.25">
      <c r="B23" s="13"/>
      <c r="C23" s="13"/>
      <c r="D23" s="12"/>
      <c r="G23" s="276"/>
      <c r="H23" s="276"/>
    </row>
    <row r="24" spans="2:8" ht="17.25">
      <c r="B24" s="7" t="s">
        <v>251</v>
      </c>
      <c r="C24" s="7"/>
      <c r="D24" s="12"/>
      <c r="G24" s="276"/>
      <c r="H24" s="276"/>
    </row>
    <row r="25" spans="2:8" ht="15">
      <c r="B25" s="25" t="s">
        <v>280</v>
      </c>
      <c r="C25" s="25"/>
      <c r="D25" s="12"/>
      <c r="G25" s="276"/>
      <c r="H25" s="276"/>
    </row>
    <row r="26" spans="2:8" ht="15">
      <c r="B26" s="83" t="s">
        <v>176</v>
      </c>
      <c r="C26" s="302" t="s">
        <v>179</v>
      </c>
      <c r="D26" s="12"/>
      <c r="G26" s="276"/>
      <c r="H26" s="276"/>
    </row>
    <row r="27" spans="2:8" ht="14.25">
      <c r="B27" s="106" t="s">
        <v>252</v>
      </c>
      <c r="C27" s="106" t="s">
        <v>232</v>
      </c>
      <c r="D27" s="107">
        <v>2015</v>
      </c>
      <c r="E27" s="107">
        <f>D27+1</f>
        <v>2016</v>
      </c>
      <c r="F27" s="107">
        <f>E27+1</f>
        <v>2017</v>
      </c>
      <c r="G27" s="272"/>
      <c r="H27" s="272"/>
    </row>
    <row r="28" spans="2:8" ht="27">
      <c r="B28" s="103" t="s">
        <v>27</v>
      </c>
      <c r="C28" s="95" t="s">
        <v>182</v>
      </c>
      <c r="D28" s="303"/>
      <c r="E28" s="303"/>
      <c r="F28" s="308"/>
      <c r="G28" s="277"/>
      <c r="H28" s="277"/>
    </row>
    <row r="29" spans="2:8" ht="14.25">
      <c r="B29" s="13"/>
      <c r="C29" s="13"/>
      <c r="D29" s="12"/>
      <c r="G29" s="276"/>
      <c r="H29" s="276"/>
    </row>
    <row r="30" spans="2:8" ht="35.25">
      <c r="B30" s="13"/>
      <c r="C30" s="13"/>
      <c r="D30" s="24" t="s">
        <v>253</v>
      </c>
      <c r="G30" s="276"/>
      <c r="H30" s="276"/>
    </row>
    <row r="31" spans="2:8" ht="35.25">
      <c r="B31" s="13"/>
      <c r="C31" s="13"/>
      <c r="D31" s="24"/>
      <c r="G31" s="276"/>
      <c r="H31" s="276"/>
    </row>
    <row r="32" spans="2:8" ht="15">
      <c r="B32" s="25" t="s">
        <v>281</v>
      </c>
      <c r="C32" s="25"/>
      <c r="D32" s="12"/>
      <c r="G32" s="276"/>
      <c r="H32" s="276"/>
    </row>
    <row r="33" spans="2:8" ht="14.25" customHeight="1">
      <c r="B33" s="83" t="s">
        <v>176</v>
      </c>
      <c r="C33" s="302" t="s">
        <v>179</v>
      </c>
      <c r="D33" s="12"/>
      <c r="G33" s="276"/>
      <c r="H33" s="276"/>
    </row>
    <row r="34" spans="2:8" ht="14.25">
      <c r="B34" s="111" t="s">
        <v>252</v>
      </c>
      <c r="C34" s="111" t="s">
        <v>232</v>
      </c>
      <c r="D34" s="112">
        <v>2015</v>
      </c>
      <c r="E34" s="112">
        <f>D34+1</f>
        <v>2016</v>
      </c>
      <c r="F34" s="112">
        <f>E34+1</f>
        <v>2017</v>
      </c>
      <c r="G34" s="272"/>
      <c r="H34" s="272"/>
    </row>
    <row r="35" spans="1:8" ht="27">
      <c r="A35" s="15"/>
      <c r="B35" s="193" t="s">
        <v>119</v>
      </c>
      <c r="C35" s="194" t="s">
        <v>168</v>
      </c>
      <c r="D35" s="195"/>
      <c r="E35" s="196"/>
      <c r="F35" s="196"/>
      <c r="G35" s="278"/>
      <c r="H35" s="278"/>
    </row>
    <row r="36" spans="1:8" ht="14.25" outlineLevel="1">
      <c r="A36" s="15"/>
      <c r="B36" s="130" t="s">
        <v>256</v>
      </c>
      <c r="C36" s="131"/>
      <c r="D36" s="132"/>
      <c r="E36" s="133"/>
      <c r="F36" s="133"/>
      <c r="G36" s="279"/>
      <c r="H36" s="279"/>
    </row>
    <row r="37" spans="1:8" ht="26.25" outlineLevel="2">
      <c r="A37" s="15"/>
      <c r="B37" s="135" t="s">
        <v>147</v>
      </c>
      <c r="C37" s="136" t="s">
        <v>120</v>
      </c>
      <c r="D37" s="137"/>
      <c r="E37" s="138"/>
      <c r="F37" s="138"/>
      <c r="G37" s="279"/>
      <c r="H37" s="279"/>
    </row>
    <row r="38" spans="1:8" ht="52.5" outlineLevel="2">
      <c r="A38" s="15"/>
      <c r="B38" s="145" t="s">
        <v>148</v>
      </c>
      <c r="C38" s="146" t="s">
        <v>198</v>
      </c>
      <c r="D38" s="147"/>
      <c r="E38" s="148"/>
      <c r="F38" s="148"/>
      <c r="G38" s="279"/>
      <c r="H38" s="279"/>
    </row>
    <row r="39" spans="1:8" ht="66" outlineLevel="2">
      <c r="A39" s="15"/>
      <c r="B39" s="140" t="s">
        <v>149</v>
      </c>
      <c r="C39" s="141" t="s">
        <v>131</v>
      </c>
      <c r="D39" s="142"/>
      <c r="E39" s="143"/>
      <c r="F39" s="143"/>
      <c r="G39" s="279"/>
      <c r="H39" s="279"/>
    </row>
    <row r="40" spans="1:8" ht="39" outlineLevel="2">
      <c r="A40" s="15"/>
      <c r="B40" s="33" t="s">
        <v>150</v>
      </c>
      <c r="C40" s="122" t="s">
        <v>112</v>
      </c>
      <c r="D40" s="35"/>
      <c r="E40" s="27"/>
      <c r="F40" s="27"/>
      <c r="G40" s="279"/>
      <c r="H40" s="279"/>
    </row>
    <row r="41" spans="1:8" ht="39" outlineLevel="2">
      <c r="A41" s="15"/>
      <c r="B41" s="150" t="s">
        <v>151</v>
      </c>
      <c r="C41" s="146" t="s">
        <v>201</v>
      </c>
      <c r="D41" s="147"/>
      <c r="E41" s="148"/>
      <c r="F41" s="148"/>
      <c r="G41" s="279"/>
      <c r="H41" s="279"/>
    </row>
    <row r="42" spans="1:8" ht="26.25" outlineLevel="2">
      <c r="A42" s="15"/>
      <c r="B42" s="69" t="s">
        <v>152</v>
      </c>
      <c r="C42" s="122" t="s">
        <v>111</v>
      </c>
      <c r="D42" s="35"/>
      <c r="E42" s="27"/>
      <c r="F42" s="27"/>
      <c r="G42" s="279"/>
      <c r="H42" s="279"/>
    </row>
    <row r="43" spans="1:8" ht="26.25" outlineLevel="1">
      <c r="A43" s="15"/>
      <c r="B43" s="151" t="s">
        <v>257</v>
      </c>
      <c r="C43" s="152" t="s">
        <v>142</v>
      </c>
      <c r="D43" s="153"/>
      <c r="E43" s="154"/>
      <c r="F43" s="154"/>
      <c r="G43" s="280"/>
      <c r="H43" s="280"/>
    </row>
    <row r="44" spans="1:8" ht="27">
      <c r="A44" s="15"/>
      <c r="B44" s="156" t="s">
        <v>258</v>
      </c>
      <c r="C44" s="157" t="s">
        <v>168</v>
      </c>
      <c r="D44" s="158"/>
      <c r="E44" s="158"/>
      <c r="F44" s="172"/>
      <c r="G44" s="279"/>
      <c r="H44" s="279"/>
    </row>
    <row r="45" spans="1:8" ht="14.25" hidden="1" outlineLevel="1">
      <c r="A45" s="15"/>
      <c r="B45" s="34" t="s">
        <v>121</v>
      </c>
      <c r="C45" s="123"/>
      <c r="D45" s="35"/>
      <c r="E45" s="35"/>
      <c r="F45" s="27"/>
      <c r="G45" s="279"/>
      <c r="H45" s="279"/>
    </row>
    <row r="46" spans="1:8" ht="52.5" hidden="1" outlineLevel="2">
      <c r="A46" s="15"/>
      <c r="B46" s="150" t="s">
        <v>132</v>
      </c>
      <c r="C46" s="161" t="s">
        <v>101</v>
      </c>
      <c r="D46" s="147"/>
      <c r="E46" s="147"/>
      <c r="F46" s="148"/>
      <c r="G46" s="279"/>
      <c r="H46" s="279"/>
    </row>
    <row r="47" spans="1:8" ht="26.25" hidden="1" outlineLevel="2">
      <c r="A47" s="15"/>
      <c r="B47" s="150" t="s">
        <v>133</v>
      </c>
      <c r="C47" s="210" t="s">
        <v>94</v>
      </c>
      <c r="D47" s="147"/>
      <c r="E47" s="147"/>
      <c r="F47" s="148"/>
      <c r="G47" s="279"/>
      <c r="H47" s="279"/>
    </row>
    <row r="48" spans="1:8" ht="14.25" hidden="1" outlineLevel="2">
      <c r="A48" s="15"/>
      <c r="B48" s="150" t="s">
        <v>139</v>
      </c>
      <c r="C48" s="210" t="s">
        <v>141</v>
      </c>
      <c r="D48" s="147"/>
      <c r="E48" s="147"/>
      <c r="F48" s="148"/>
      <c r="G48" s="279"/>
      <c r="H48" s="279"/>
    </row>
    <row r="49" spans="1:8" ht="14.25" hidden="1" outlineLevel="2">
      <c r="A49" s="15"/>
      <c r="B49" s="150" t="s">
        <v>135</v>
      </c>
      <c r="C49" s="210" t="s">
        <v>140</v>
      </c>
      <c r="D49" s="147"/>
      <c r="E49" s="147"/>
      <c r="F49" s="148"/>
      <c r="G49" s="279"/>
      <c r="H49" s="279"/>
    </row>
    <row r="50" spans="1:8" ht="26.25" hidden="1" outlineLevel="2">
      <c r="A50" s="15"/>
      <c r="B50" s="150" t="s">
        <v>91</v>
      </c>
      <c r="C50" s="210" t="s">
        <v>92</v>
      </c>
      <c r="D50" s="147"/>
      <c r="E50" s="147"/>
      <c r="F50" s="148"/>
      <c r="G50" s="279"/>
      <c r="H50" s="279"/>
    </row>
    <row r="51" spans="1:8" ht="52.5" hidden="1" outlineLevel="2">
      <c r="A51" s="15"/>
      <c r="B51" s="150" t="s">
        <v>93</v>
      </c>
      <c r="C51" s="161" t="s">
        <v>102</v>
      </c>
      <c r="D51" s="162"/>
      <c r="E51" s="162"/>
      <c r="F51" s="163"/>
      <c r="G51" s="281"/>
      <c r="H51" s="281"/>
    </row>
    <row r="52" spans="1:8" ht="39" hidden="1" outlineLevel="1" collapsed="1">
      <c r="A52" s="15"/>
      <c r="B52" s="215" t="s">
        <v>136</v>
      </c>
      <c r="C52" s="161" t="s">
        <v>103</v>
      </c>
      <c r="D52" s="162"/>
      <c r="E52" s="162"/>
      <c r="F52" s="163"/>
      <c r="G52" s="281"/>
      <c r="H52" s="281"/>
    </row>
    <row r="53" spans="1:8" ht="52.5" hidden="1" outlineLevel="1">
      <c r="A53" s="15"/>
      <c r="B53" s="126" t="s">
        <v>261</v>
      </c>
      <c r="C53" s="124" t="s">
        <v>104</v>
      </c>
      <c r="D53" s="128"/>
      <c r="E53" s="128"/>
      <c r="F53" s="129"/>
      <c r="G53" s="281"/>
      <c r="H53" s="281"/>
    </row>
    <row r="54" spans="1:8" ht="78.75" hidden="1" outlineLevel="1">
      <c r="A54" s="15"/>
      <c r="B54" s="165" t="s">
        <v>262</v>
      </c>
      <c r="C54" s="166" t="s">
        <v>155</v>
      </c>
      <c r="D54" s="167"/>
      <c r="E54" s="167"/>
      <c r="F54" s="209"/>
      <c r="G54" s="281"/>
      <c r="H54" s="281"/>
    </row>
    <row r="55" spans="1:8" ht="27" collapsed="1">
      <c r="A55" s="15"/>
      <c r="B55" s="198" t="s">
        <v>263</v>
      </c>
      <c r="C55" s="194" t="s">
        <v>168</v>
      </c>
      <c r="D55" s="100"/>
      <c r="E55" s="101"/>
      <c r="F55" s="101"/>
      <c r="G55" s="279"/>
      <c r="H55" s="279"/>
    </row>
    <row r="56" spans="1:8" ht="14.25" hidden="1" outlineLevel="1">
      <c r="A56" s="15"/>
      <c r="B56" s="34" t="s">
        <v>264</v>
      </c>
      <c r="C56" s="124"/>
      <c r="D56" s="35"/>
      <c r="E56" s="27"/>
      <c r="F56" s="27"/>
      <c r="G56" s="279"/>
      <c r="H56" s="279"/>
    </row>
    <row r="57" spans="1:8" ht="14.25" hidden="1" outlineLevel="2">
      <c r="A57" s="15"/>
      <c r="B57" s="199" t="s">
        <v>265</v>
      </c>
      <c r="C57" s="166" t="s">
        <v>158</v>
      </c>
      <c r="D57" s="137"/>
      <c r="E57" s="138"/>
      <c r="F57" s="138"/>
      <c r="G57" s="279"/>
      <c r="H57" s="279"/>
    </row>
    <row r="58" spans="1:8" ht="14.25" hidden="1" outlineLevel="2">
      <c r="A58" s="15"/>
      <c r="B58" s="199" t="s">
        <v>266</v>
      </c>
      <c r="C58" s="166" t="s">
        <v>159</v>
      </c>
      <c r="D58" s="204"/>
      <c r="E58" s="205"/>
      <c r="F58" s="205"/>
      <c r="G58" s="282"/>
      <c r="H58" s="282"/>
    </row>
    <row r="59" spans="1:8" ht="26.25" hidden="1" outlineLevel="2">
      <c r="A59" s="15"/>
      <c r="B59" s="150" t="s">
        <v>267</v>
      </c>
      <c r="C59" s="161" t="s">
        <v>160</v>
      </c>
      <c r="D59" s="174"/>
      <c r="E59" s="175"/>
      <c r="F59" s="175"/>
      <c r="G59" s="282"/>
      <c r="H59" s="282"/>
    </row>
    <row r="60" spans="1:8" ht="14.25" hidden="1" outlineLevel="2">
      <c r="A60" s="15"/>
      <c r="B60" s="200" t="s">
        <v>268</v>
      </c>
      <c r="C60" s="127" t="s">
        <v>161</v>
      </c>
      <c r="D60" s="201"/>
      <c r="E60" s="202"/>
      <c r="F60" s="202"/>
      <c r="G60" s="282"/>
      <c r="H60" s="282"/>
    </row>
    <row r="61" spans="1:8" ht="26.25" hidden="1" outlineLevel="2">
      <c r="A61" s="15"/>
      <c r="B61" s="69" t="s">
        <v>269</v>
      </c>
      <c r="C61" s="124" t="s">
        <v>162</v>
      </c>
      <c r="D61" s="36"/>
      <c r="E61" s="37"/>
      <c r="F61" s="37"/>
      <c r="G61" s="282"/>
      <c r="H61" s="282"/>
    </row>
    <row r="62" spans="1:8" ht="14.25" hidden="1" outlineLevel="2">
      <c r="A62" s="15"/>
      <c r="B62" s="150" t="s">
        <v>270</v>
      </c>
      <c r="C62" s="161" t="s">
        <v>164</v>
      </c>
      <c r="D62" s="174"/>
      <c r="E62" s="175"/>
      <c r="F62" s="175"/>
      <c r="G62" s="282"/>
      <c r="H62" s="282"/>
    </row>
    <row r="63" spans="1:8" ht="14.25" hidden="1" outlineLevel="2">
      <c r="A63" s="15"/>
      <c r="B63" s="69" t="s">
        <v>271</v>
      </c>
      <c r="C63" s="124" t="s">
        <v>163</v>
      </c>
      <c r="D63" s="36"/>
      <c r="E63" s="37"/>
      <c r="F63" s="37"/>
      <c r="G63" s="282"/>
      <c r="H63" s="282"/>
    </row>
    <row r="64" spans="1:8" ht="14.25" hidden="1" outlineLevel="1" collapsed="1">
      <c r="A64" s="15"/>
      <c r="B64" s="173" t="s">
        <v>272</v>
      </c>
      <c r="C64" s="161" t="s">
        <v>165</v>
      </c>
      <c r="D64" s="174"/>
      <c r="E64" s="175"/>
      <c r="F64" s="175"/>
      <c r="G64" s="282"/>
      <c r="H64" s="282"/>
    </row>
    <row r="65" spans="1:8" ht="26.25" hidden="1" outlineLevel="1">
      <c r="A65" s="15"/>
      <c r="B65" s="34" t="s">
        <v>273</v>
      </c>
      <c r="C65" s="124" t="s">
        <v>166</v>
      </c>
      <c r="D65" s="35"/>
      <c r="E65" s="27"/>
      <c r="F65" s="27"/>
      <c r="G65" s="279"/>
      <c r="H65" s="279"/>
    </row>
    <row r="66" spans="1:8" ht="39" hidden="1" outlineLevel="1">
      <c r="A66" s="15"/>
      <c r="B66" s="151" t="s">
        <v>274</v>
      </c>
      <c r="C66" s="177" t="s">
        <v>122</v>
      </c>
      <c r="D66" s="178"/>
      <c r="E66" s="179"/>
      <c r="F66" s="179"/>
      <c r="G66" s="283"/>
      <c r="H66" s="283"/>
    </row>
    <row r="67" spans="1:35" s="22" customFormat="1" ht="27" collapsed="1">
      <c r="A67" s="2"/>
      <c r="B67" s="156" t="s">
        <v>275</v>
      </c>
      <c r="C67" s="157" t="s">
        <v>168</v>
      </c>
      <c r="D67" s="158"/>
      <c r="E67" s="159"/>
      <c r="F67" s="159"/>
      <c r="G67" s="279"/>
      <c r="H67" s="279"/>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2:35" s="22" customFormat="1" ht="14.25" outlineLevel="1">
      <c r="B68" s="70" t="s">
        <v>277</v>
      </c>
      <c r="C68" s="181"/>
      <c r="D68" s="35"/>
      <c r="E68" s="27"/>
      <c r="F68" s="27"/>
      <c r="G68" s="279"/>
      <c r="H68" s="279"/>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s="22" customFormat="1" ht="26.25" outlineLevel="2">
      <c r="A69" s="2"/>
      <c r="B69" s="182" t="s">
        <v>276</v>
      </c>
      <c r="C69" s="161" t="s">
        <v>169</v>
      </c>
      <c r="D69" s="147"/>
      <c r="E69" s="148"/>
      <c r="F69" s="148"/>
      <c r="G69" s="279"/>
      <c r="H69" s="279"/>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2:8" ht="26.25" outlineLevel="2">
      <c r="B70" s="216" t="s">
        <v>137</v>
      </c>
      <c r="C70" s="166" t="s">
        <v>138</v>
      </c>
      <c r="D70" s="137"/>
      <c r="E70" s="138"/>
      <c r="F70" s="138"/>
      <c r="G70" s="279"/>
      <c r="H70" s="279"/>
    </row>
    <row r="71" spans="2:8" ht="26.25" outlineLevel="2">
      <c r="B71" s="183" t="s">
        <v>156</v>
      </c>
      <c r="C71" s="177" t="s">
        <v>157</v>
      </c>
      <c r="D71" s="184"/>
      <c r="E71" s="185"/>
      <c r="F71" s="185"/>
      <c r="G71" s="279"/>
      <c r="H71" s="279"/>
    </row>
    <row r="72" spans="2:8" ht="39.75">
      <c r="B72" s="110" t="s">
        <v>27</v>
      </c>
      <c r="C72" s="94" t="s">
        <v>170</v>
      </c>
      <c r="D72" s="305"/>
      <c r="E72" s="305"/>
      <c r="F72" s="306"/>
      <c r="G72" s="284"/>
      <c r="H72" s="284"/>
    </row>
    <row r="73" spans="2:8" ht="14.25">
      <c r="B73" s="13"/>
      <c r="C73" s="13"/>
      <c r="D73" s="12"/>
      <c r="G73" s="276"/>
      <c r="H73" s="276"/>
    </row>
    <row r="74" spans="2:8" ht="35.25">
      <c r="B74" s="13"/>
      <c r="C74" s="13"/>
      <c r="D74" s="24" t="s">
        <v>253</v>
      </c>
      <c r="G74" s="276"/>
      <c r="H74" s="276"/>
    </row>
    <row r="75" spans="2:8" ht="35.25">
      <c r="B75" s="13"/>
      <c r="C75" s="13"/>
      <c r="D75" s="24"/>
      <c r="G75" s="276"/>
      <c r="H75" s="276"/>
    </row>
    <row r="76" spans="2:8" ht="15">
      <c r="B76" s="25" t="s">
        <v>283</v>
      </c>
      <c r="C76" s="25"/>
      <c r="D76" s="12"/>
      <c r="G76" s="276"/>
      <c r="H76" s="276"/>
    </row>
    <row r="77" spans="1:8" s="11" customFormat="1" ht="14.25">
      <c r="A77" s="2"/>
      <c r="B77" s="113" t="s">
        <v>252</v>
      </c>
      <c r="C77" s="111" t="s">
        <v>232</v>
      </c>
      <c r="D77" s="112">
        <v>2015</v>
      </c>
      <c r="E77" s="112">
        <f>D77+1</f>
        <v>2016</v>
      </c>
      <c r="F77" s="112">
        <f>E77+1</f>
        <v>2017</v>
      </c>
      <c r="G77" s="272"/>
      <c r="H77" s="272"/>
    </row>
    <row r="78" spans="2:8" s="11" customFormat="1" ht="14.25">
      <c r="B78" s="71" t="s">
        <v>286</v>
      </c>
      <c r="C78" s="71"/>
      <c r="D78" s="72"/>
      <c r="E78" s="72"/>
      <c r="F78" s="73"/>
      <c r="G78" s="285"/>
      <c r="H78" s="285"/>
    </row>
    <row r="79" spans="1:8" ht="14.25">
      <c r="A79" s="11"/>
      <c r="B79" s="189" t="str">
        <f>"Amount invested on ART by "&amp;B78</f>
        <v>Amount invested on ART by Project 1</v>
      </c>
      <c r="C79" s="190" t="str">
        <f>"Provide total spending on ART by "&amp;B78</f>
        <v>Provide total spending on ART by Project 1</v>
      </c>
      <c r="D79" s="191"/>
      <c r="E79" s="191"/>
      <c r="F79" s="192"/>
      <c r="G79" s="286"/>
      <c r="H79" s="286"/>
    </row>
    <row r="80" spans="1:8" ht="14.25" hidden="1" outlineLevel="1">
      <c r="A80" s="15"/>
      <c r="B80" s="87" t="s">
        <v>119</v>
      </c>
      <c r="C80" s="342" t="s">
        <v>180</v>
      </c>
      <c r="D80" s="88"/>
      <c r="E80" s="89"/>
      <c r="F80" s="89"/>
      <c r="G80" s="278"/>
      <c r="H80" s="278"/>
    </row>
    <row r="81" spans="1:8" ht="14.25" hidden="1" outlineLevel="1">
      <c r="A81" s="15"/>
      <c r="B81" s="70" t="s">
        <v>258</v>
      </c>
      <c r="C81" s="342"/>
      <c r="D81" s="35"/>
      <c r="E81" s="27"/>
      <c r="F81" s="27"/>
      <c r="G81" s="279"/>
      <c r="H81" s="279"/>
    </row>
    <row r="82" spans="1:8" ht="14.25" hidden="1" outlineLevel="1">
      <c r="A82" s="15"/>
      <c r="B82" s="70" t="s">
        <v>263</v>
      </c>
      <c r="C82" s="342"/>
      <c r="D82" s="35"/>
      <c r="E82" s="27"/>
      <c r="F82" s="27"/>
      <c r="G82" s="279"/>
      <c r="H82" s="279"/>
    </row>
    <row r="83" spans="1:8" s="11" customFormat="1" ht="14.25" hidden="1" outlineLevel="1">
      <c r="A83" s="2"/>
      <c r="B83" s="70" t="s">
        <v>275</v>
      </c>
      <c r="C83" s="342"/>
      <c r="D83" s="35"/>
      <c r="E83" s="27"/>
      <c r="F83" s="27"/>
      <c r="G83" s="279"/>
      <c r="H83" s="279"/>
    </row>
    <row r="84" spans="2:8" s="11" customFormat="1" ht="27" collapsed="1">
      <c r="B84" s="81" t="str">
        <f>"Number of PLHIV received ART through "&amp;B78</f>
        <v>Number of PLHIV received ART through Project 1</v>
      </c>
      <c r="C84" s="76" t="str">
        <f>"The number of PLHIV who access ART through "&amp;B78&amp;" in the past 12 months"</f>
        <v>The number of PLHIV who access ART through Project 1 in the past 12 months</v>
      </c>
      <c r="D84" s="74"/>
      <c r="E84" s="74"/>
      <c r="F84" s="75"/>
      <c r="G84" s="286"/>
      <c r="H84" s="286"/>
    </row>
    <row r="85" spans="2:8" s="11" customFormat="1" ht="14.25">
      <c r="B85" s="187" t="s">
        <v>287</v>
      </c>
      <c r="C85" s="187"/>
      <c r="D85" s="77"/>
      <c r="E85" s="77"/>
      <c r="F85" s="78"/>
      <c r="G85" s="286"/>
      <c r="H85" s="286"/>
    </row>
    <row r="86" spans="1:8" ht="14.25">
      <c r="A86" s="11"/>
      <c r="B86" s="189" t="str">
        <f>"Amount invested on ART by "&amp;B85</f>
        <v>Amount invested on ART by Project 2</v>
      </c>
      <c r="C86" s="190" t="str">
        <f>"Provide total spending on ART by "&amp;B85</f>
        <v>Provide total spending on ART by Project 2</v>
      </c>
      <c r="D86" s="191"/>
      <c r="E86" s="191"/>
      <c r="F86" s="192"/>
      <c r="G86" s="286"/>
      <c r="H86" s="286"/>
    </row>
    <row r="87" spans="1:8" ht="14.25" hidden="1" outlineLevel="1">
      <c r="A87" s="15"/>
      <c r="B87" s="87" t="s">
        <v>119</v>
      </c>
      <c r="C87" s="342" t="s">
        <v>180</v>
      </c>
      <c r="D87" s="88"/>
      <c r="E87" s="89"/>
      <c r="F87" s="89"/>
      <c r="G87" s="278"/>
      <c r="H87" s="278"/>
    </row>
    <row r="88" spans="1:8" ht="14.25" hidden="1" outlineLevel="1">
      <c r="A88" s="15"/>
      <c r="B88" s="70" t="s">
        <v>258</v>
      </c>
      <c r="C88" s="342"/>
      <c r="D88" s="35"/>
      <c r="E88" s="27"/>
      <c r="F88" s="27"/>
      <c r="G88" s="279"/>
      <c r="H88" s="279"/>
    </row>
    <row r="89" spans="1:8" ht="14.25" hidden="1" outlineLevel="1">
      <c r="A89" s="15"/>
      <c r="B89" s="70" t="s">
        <v>263</v>
      </c>
      <c r="C89" s="342"/>
      <c r="D89" s="35"/>
      <c r="E89" s="27"/>
      <c r="F89" s="27"/>
      <c r="G89" s="279"/>
      <c r="H89" s="279"/>
    </row>
    <row r="90" spans="1:8" s="11" customFormat="1" ht="14.25" hidden="1" outlineLevel="1" collapsed="1">
      <c r="A90" s="2"/>
      <c r="B90" s="70" t="s">
        <v>275</v>
      </c>
      <c r="C90" s="342"/>
      <c r="D90" s="35"/>
      <c r="E90" s="27"/>
      <c r="F90" s="27"/>
      <c r="G90" s="279"/>
      <c r="H90" s="279"/>
    </row>
    <row r="91" spans="2:8" s="11" customFormat="1" ht="27" collapsed="1">
      <c r="B91" s="188" t="str">
        <f>"Number of PLHIV received ART through "&amp;B85</f>
        <v>Number of PLHIV received ART through Project 2</v>
      </c>
      <c r="C91" s="93" t="str">
        <f>"The number of PLHIV who access ART through "&amp;B85&amp;" in the past 12 months"</f>
        <v>The number of PLHIV who access ART through Project 2 in the past 12 months</v>
      </c>
      <c r="D91" s="79"/>
      <c r="E91" s="79"/>
      <c r="F91" s="80"/>
      <c r="G91" s="286"/>
      <c r="H91" s="286"/>
    </row>
    <row r="92" spans="2:8" s="11" customFormat="1" ht="17.25" customHeight="1">
      <c r="B92" s="71" t="s">
        <v>288</v>
      </c>
      <c r="C92" s="71"/>
      <c r="D92" s="74"/>
      <c r="E92" s="74"/>
      <c r="F92" s="75"/>
      <c r="G92" s="286"/>
      <c r="H92" s="286"/>
    </row>
    <row r="93" spans="1:8" ht="17.25" customHeight="1">
      <c r="A93" s="11"/>
      <c r="B93" s="189" t="str">
        <f>"Amount invested on ART by "&amp;B92</f>
        <v>Amount invested on ART by Project 3</v>
      </c>
      <c r="C93" s="190" t="str">
        <f>"Provide total spending on ART by "&amp;B92</f>
        <v>Provide total spending on ART by Project 3</v>
      </c>
      <c r="D93" s="191"/>
      <c r="E93" s="191"/>
      <c r="F93" s="192"/>
      <c r="G93" s="286"/>
      <c r="H93" s="286"/>
    </row>
    <row r="94" spans="1:8" ht="17.25" customHeight="1" hidden="1" outlineLevel="1">
      <c r="A94" s="15"/>
      <c r="B94" s="87" t="s">
        <v>119</v>
      </c>
      <c r="C94" s="342" t="s">
        <v>180</v>
      </c>
      <c r="D94" s="88"/>
      <c r="E94" s="89"/>
      <c r="F94" s="89"/>
      <c r="G94" s="278"/>
      <c r="H94" s="278"/>
    </row>
    <row r="95" spans="1:8" ht="17.25" customHeight="1" hidden="1" outlineLevel="1">
      <c r="A95" s="15"/>
      <c r="B95" s="70" t="s">
        <v>258</v>
      </c>
      <c r="C95" s="342"/>
      <c r="D95" s="35"/>
      <c r="E95" s="27"/>
      <c r="F95" s="27"/>
      <c r="G95" s="279"/>
      <c r="H95" s="279"/>
    </row>
    <row r="96" spans="1:8" ht="17.25" customHeight="1" hidden="1" outlineLevel="1">
      <c r="A96" s="15"/>
      <c r="B96" s="70" t="s">
        <v>263</v>
      </c>
      <c r="C96" s="342"/>
      <c r="D96" s="35"/>
      <c r="E96" s="27"/>
      <c r="F96" s="27"/>
      <c r="G96" s="279"/>
      <c r="H96" s="279"/>
    </row>
    <row r="97" spans="1:8" s="11" customFormat="1" ht="17.25" customHeight="1" hidden="1" outlineLevel="1" collapsed="1">
      <c r="A97" s="2"/>
      <c r="B97" s="70" t="s">
        <v>275</v>
      </c>
      <c r="C97" s="342"/>
      <c r="D97" s="35"/>
      <c r="E97" s="27"/>
      <c r="F97" s="27"/>
      <c r="G97" s="279"/>
      <c r="H97" s="279"/>
    </row>
    <row r="98" spans="2:8" s="11" customFormat="1" ht="27" collapsed="1">
      <c r="B98" s="81" t="str">
        <f>"Number of PLHIV received ART through "&amp;B92</f>
        <v>Number of PLHIV received ART through Project 3</v>
      </c>
      <c r="C98" s="76" t="str">
        <f>"The number of PLHIV who access ART through "&amp;B92&amp;" in the past 12 months"</f>
        <v>The number of PLHIV who access ART through Project 3 in the past 12 months</v>
      </c>
      <c r="D98" s="74"/>
      <c r="E98" s="74"/>
      <c r="F98" s="75"/>
      <c r="G98" s="286"/>
      <c r="H98" s="286"/>
    </row>
    <row r="99" spans="2:8" s="11" customFormat="1" ht="15" customHeight="1">
      <c r="B99" s="187" t="s">
        <v>289</v>
      </c>
      <c r="C99" s="187"/>
      <c r="D99" s="77"/>
      <c r="E99" s="77"/>
      <c r="F99" s="78"/>
      <c r="G99" s="286"/>
      <c r="H99" s="286"/>
    </row>
    <row r="100" spans="1:8" ht="15" customHeight="1">
      <c r="A100" s="11"/>
      <c r="B100" s="189" t="str">
        <f>"Amount invested on ART by "&amp;B99</f>
        <v>Amount invested on ART by Project 4</v>
      </c>
      <c r="C100" s="190" t="str">
        <f>"Provide total spending on ART by "&amp;B99</f>
        <v>Provide total spending on ART by Project 4</v>
      </c>
      <c r="D100" s="191"/>
      <c r="E100" s="191"/>
      <c r="F100" s="192"/>
      <c r="G100" s="286"/>
      <c r="H100" s="286"/>
    </row>
    <row r="101" spans="1:8" ht="15" customHeight="1" hidden="1" outlineLevel="1">
      <c r="A101" s="15"/>
      <c r="B101" s="87" t="s">
        <v>119</v>
      </c>
      <c r="C101" s="342" t="s">
        <v>180</v>
      </c>
      <c r="D101" s="88"/>
      <c r="E101" s="89"/>
      <c r="F101" s="89"/>
      <c r="G101" s="278"/>
      <c r="H101" s="278"/>
    </row>
    <row r="102" spans="1:8" ht="15" customHeight="1" hidden="1" outlineLevel="1">
      <c r="A102" s="15"/>
      <c r="B102" s="70" t="s">
        <v>258</v>
      </c>
      <c r="C102" s="342"/>
      <c r="D102" s="35"/>
      <c r="E102" s="27"/>
      <c r="F102" s="27"/>
      <c r="G102" s="279"/>
      <c r="H102" s="279"/>
    </row>
    <row r="103" spans="1:8" ht="15" customHeight="1" hidden="1" outlineLevel="1">
      <c r="A103" s="15"/>
      <c r="B103" s="70" t="s">
        <v>263</v>
      </c>
      <c r="C103" s="342"/>
      <c r="D103" s="35"/>
      <c r="E103" s="27"/>
      <c r="F103" s="27"/>
      <c r="G103" s="279"/>
      <c r="H103" s="279"/>
    </row>
    <row r="104" spans="1:8" s="11" customFormat="1" ht="15" customHeight="1" hidden="1" outlineLevel="1" collapsed="1">
      <c r="A104" s="2"/>
      <c r="B104" s="70" t="s">
        <v>275</v>
      </c>
      <c r="C104" s="342"/>
      <c r="D104" s="35"/>
      <c r="E104" s="27"/>
      <c r="F104" s="27"/>
      <c r="G104" s="279"/>
      <c r="H104" s="279"/>
    </row>
    <row r="105" spans="2:8" s="11" customFormat="1" ht="27" collapsed="1">
      <c r="B105" s="188" t="str">
        <f>"Number of PLHIV received ART through "&amp;B99</f>
        <v>Number of PLHIV received ART through Project 4</v>
      </c>
      <c r="C105" s="93" t="str">
        <f>"The number of PLHIV who access ART through "&amp;B99&amp;" in the past 12 months"</f>
        <v>The number of PLHIV who access ART through Project 4 in the past 12 months</v>
      </c>
      <c r="D105" s="79"/>
      <c r="E105" s="79"/>
      <c r="F105" s="80"/>
      <c r="G105" s="286"/>
      <c r="H105" s="286"/>
    </row>
    <row r="106" spans="2:8" s="11" customFormat="1" ht="15" customHeight="1">
      <c r="B106" s="71" t="s">
        <v>290</v>
      </c>
      <c r="C106" s="71"/>
      <c r="D106" s="74"/>
      <c r="E106" s="74"/>
      <c r="F106" s="75"/>
      <c r="G106" s="286"/>
      <c r="H106" s="286"/>
    </row>
    <row r="107" spans="1:8" ht="15" customHeight="1">
      <c r="A107" s="11"/>
      <c r="B107" s="189" t="str">
        <f>"Amount invested on ART by "&amp;B106</f>
        <v>Amount invested on ART by Project 5</v>
      </c>
      <c r="C107" s="190" t="str">
        <f>"Provide total spending on ART by "&amp;B106</f>
        <v>Provide total spending on ART by Project 5</v>
      </c>
      <c r="D107" s="191"/>
      <c r="E107" s="191"/>
      <c r="F107" s="192"/>
      <c r="G107" s="286"/>
      <c r="H107" s="286"/>
    </row>
    <row r="108" spans="1:8" ht="15" customHeight="1" outlineLevel="1">
      <c r="A108" s="15"/>
      <c r="B108" s="87" t="s">
        <v>119</v>
      </c>
      <c r="C108" s="342" t="s">
        <v>180</v>
      </c>
      <c r="D108" s="88"/>
      <c r="E108" s="89"/>
      <c r="F108" s="89"/>
      <c r="G108" s="278"/>
      <c r="H108" s="278"/>
    </row>
    <row r="109" spans="1:8" ht="15" customHeight="1" outlineLevel="1">
      <c r="A109" s="15"/>
      <c r="B109" s="70" t="s">
        <v>258</v>
      </c>
      <c r="C109" s="342"/>
      <c r="D109" s="35"/>
      <c r="E109" s="27"/>
      <c r="F109" s="27"/>
      <c r="G109" s="279"/>
      <c r="H109" s="279"/>
    </row>
    <row r="110" spans="1:8" ht="15" customHeight="1" outlineLevel="1">
      <c r="A110" s="15"/>
      <c r="B110" s="70" t="s">
        <v>263</v>
      </c>
      <c r="C110" s="342"/>
      <c r="D110" s="35"/>
      <c r="E110" s="27"/>
      <c r="F110" s="27"/>
      <c r="G110" s="279"/>
      <c r="H110" s="279"/>
    </row>
    <row r="111" spans="1:8" s="11" customFormat="1" ht="15" customHeight="1" outlineLevel="1" collapsed="1">
      <c r="A111" s="2"/>
      <c r="B111" s="70" t="s">
        <v>275</v>
      </c>
      <c r="C111" s="342"/>
      <c r="D111" s="35"/>
      <c r="E111" s="27"/>
      <c r="F111" s="27"/>
      <c r="G111" s="279"/>
      <c r="H111" s="279"/>
    </row>
    <row r="112" spans="2:8" s="11" customFormat="1" ht="29.25" customHeight="1">
      <c r="B112" s="81" t="str">
        <f>"Number of PLHIV received ART through "&amp;B106</f>
        <v>Number of PLHIV received ART through Project 5</v>
      </c>
      <c r="C112" s="76" t="str">
        <f>"The number of PLHIV who access ART through "&amp;B106&amp;" in the past 12 months"</f>
        <v>The number of PLHIV who access ART through Project 5 in the past 12 months</v>
      </c>
      <c r="D112" s="74"/>
      <c r="E112" s="74"/>
      <c r="F112" s="75"/>
      <c r="G112" s="286"/>
      <c r="H112" s="286"/>
    </row>
    <row r="113" spans="2:8" s="11" customFormat="1" ht="14.25">
      <c r="B113" s="82" t="s">
        <v>123</v>
      </c>
      <c r="C113" s="92" t="s">
        <v>124</v>
      </c>
      <c r="D113" s="96"/>
      <c r="E113" s="97"/>
      <c r="F113" s="97"/>
      <c r="G113" s="286"/>
      <c r="H113" s="286"/>
    </row>
    <row r="114" spans="2:8" s="11" customFormat="1" ht="26.25">
      <c r="B114" s="82" t="s">
        <v>96</v>
      </c>
      <c r="C114" s="92" t="s">
        <v>97</v>
      </c>
      <c r="D114" s="96"/>
      <c r="E114" s="97"/>
      <c r="F114" s="97"/>
      <c r="G114" s="286"/>
      <c r="H114" s="286"/>
    </row>
    <row r="115" spans="1:8" ht="27">
      <c r="A115" s="11"/>
      <c r="B115" s="84" t="s">
        <v>125</v>
      </c>
      <c r="C115" s="94" t="s">
        <v>98</v>
      </c>
      <c r="D115" s="98"/>
      <c r="E115" s="99"/>
      <c r="F115" s="99"/>
      <c r="G115" s="286"/>
      <c r="H115" s="286"/>
    </row>
    <row r="116" spans="2:8" ht="39.75">
      <c r="B116" s="114" t="s">
        <v>26</v>
      </c>
      <c r="C116" s="94" t="s">
        <v>99</v>
      </c>
      <c r="D116" s="305"/>
      <c r="E116" s="305"/>
      <c r="F116" s="306"/>
      <c r="G116" s="284"/>
      <c r="H116" s="284"/>
    </row>
    <row r="117" spans="7:8" ht="14.25">
      <c r="G117" s="276"/>
      <c r="H117" s="276"/>
    </row>
    <row r="118" spans="2:8" ht="35.25">
      <c r="B118" s="13"/>
      <c r="C118" s="13"/>
      <c r="D118" s="24" t="s">
        <v>253</v>
      </c>
      <c r="G118" s="276"/>
      <c r="H118" s="276"/>
    </row>
    <row r="119" spans="2:8" ht="35.25">
      <c r="B119" s="13"/>
      <c r="C119" s="13"/>
      <c r="D119" s="24"/>
      <c r="G119" s="276"/>
      <c r="H119" s="276"/>
    </row>
    <row r="120" spans="2:8" ht="16.5" customHeight="1">
      <c r="B120" s="25" t="s">
        <v>126</v>
      </c>
      <c r="C120" s="25"/>
      <c r="D120" s="12"/>
      <c r="G120" s="276"/>
      <c r="H120" s="276"/>
    </row>
    <row r="121" spans="1:35" s="22" customFormat="1" ht="16.5" customHeight="1">
      <c r="A121" s="2"/>
      <c r="B121" s="113" t="s">
        <v>252</v>
      </c>
      <c r="C121" s="111" t="s">
        <v>232</v>
      </c>
      <c r="D121" s="112">
        <v>2015</v>
      </c>
      <c r="E121" s="112">
        <f>D121+1</f>
        <v>2016</v>
      </c>
      <c r="F121" s="112">
        <f>E121+1</f>
        <v>2017</v>
      </c>
      <c r="G121" s="272"/>
      <c r="H121" s="27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8" ht="27">
      <c r="A122" s="15"/>
      <c r="B122" s="193" t="s">
        <v>119</v>
      </c>
      <c r="C122" s="194" t="s">
        <v>168</v>
      </c>
      <c r="D122" s="195"/>
      <c r="E122" s="196"/>
      <c r="F122" s="196"/>
      <c r="G122" s="278"/>
      <c r="H122" s="278"/>
    </row>
    <row r="123" spans="1:8" ht="14.25" outlineLevel="1">
      <c r="A123" s="15"/>
      <c r="B123" s="130" t="s">
        <v>256</v>
      </c>
      <c r="C123" s="131"/>
      <c r="D123" s="132"/>
      <c r="E123" s="133"/>
      <c r="F123" s="133"/>
      <c r="G123" s="279"/>
      <c r="H123" s="279"/>
    </row>
    <row r="124" spans="1:8" ht="26.25" outlineLevel="2">
      <c r="A124" s="15"/>
      <c r="B124" s="135" t="s">
        <v>147</v>
      </c>
      <c r="C124" s="136" t="s">
        <v>120</v>
      </c>
      <c r="D124" s="137"/>
      <c r="E124" s="138"/>
      <c r="F124" s="138"/>
      <c r="G124" s="279"/>
      <c r="H124" s="279"/>
    </row>
    <row r="125" spans="1:8" ht="52.5" outlineLevel="2">
      <c r="A125" s="15"/>
      <c r="B125" s="145" t="s">
        <v>148</v>
      </c>
      <c r="C125" s="146" t="s">
        <v>198</v>
      </c>
      <c r="D125" s="147"/>
      <c r="E125" s="148"/>
      <c r="F125" s="148"/>
      <c r="G125" s="279"/>
      <c r="H125" s="279"/>
    </row>
    <row r="126" spans="1:8" ht="66" outlineLevel="2">
      <c r="A126" s="15"/>
      <c r="B126" s="140" t="s">
        <v>149</v>
      </c>
      <c r="C126" s="141" t="s">
        <v>131</v>
      </c>
      <c r="D126" s="142"/>
      <c r="E126" s="143"/>
      <c r="F126" s="143"/>
      <c r="G126" s="279"/>
      <c r="H126" s="279"/>
    </row>
    <row r="127" spans="1:8" ht="39" outlineLevel="2">
      <c r="A127" s="15"/>
      <c r="B127" s="33" t="s">
        <v>150</v>
      </c>
      <c r="C127" s="122" t="s">
        <v>112</v>
      </c>
      <c r="D127" s="35"/>
      <c r="E127" s="27"/>
      <c r="F127" s="27"/>
      <c r="G127" s="279"/>
      <c r="H127" s="279"/>
    </row>
    <row r="128" spans="1:8" ht="39" outlineLevel="2">
      <c r="A128" s="15"/>
      <c r="B128" s="150" t="s">
        <v>151</v>
      </c>
      <c r="C128" s="146" t="s">
        <v>201</v>
      </c>
      <c r="D128" s="147"/>
      <c r="E128" s="148"/>
      <c r="F128" s="148"/>
      <c r="G128" s="279"/>
      <c r="H128" s="279"/>
    </row>
    <row r="129" spans="1:8" ht="26.25" outlineLevel="2">
      <c r="A129" s="15"/>
      <c r="B129" s="69" t="s">
        <v>152</v>
      </c>
      <c r="C129" s="122" t="s">
        <v>111</v>
      </c>
      <c r="D129" s="35"/>
      <c r="E129" s="27"/>
      <c r="F129" s="27"/>
      <c r="G129" s="279"/>
      <c r="H129" s="279"/>
    </row>
    <row r="130" spans="1:8" ht="26.25" outlineLevel="1">
      <c r="A130" s="15"/>
      <c r="B130" s="151" t="s">
        <v>257</v>
      </c>
      <c r="C130" s="152" t="s">
        <v>142</v>
      </c>
      <c r="D130" s="153"/>
      <c r="E130" s="154"/>
      <c r="F130" s="154"/>
      <c r="G130" s="280"/>
      <c r="H130" s="280"/>
    </row>
    <row r="131" spans="1:8" ht="27">
      <c r="A131" s="15"/>
      <c r="B131" s="156" t="s">
        <v>258</v>
      </c>
      <c r="C131" s="157" t="s">
        <v>168</v>
      </c>
      <c r="D131" s="158"/>
      <c r="E131" s="158"/>
      <c r="F131" s="172"/>
      <c r="G131" s="279"/>
      <c r="H131" s="279"/>
    </row>
    <row r="132" spans="1:8" ht="14.25" outlineLevel="1">
      <c r="A132" s="15"/>
      <c r="B132" s="34" t="s">
        <v>121</v>
      </c>
      <c r="C132" s="123"/>
      <c r="D132" s="35"/>
      <c r="E132" s="35"/>
      <c r="F132" s="27"/>
      <c r="G132" s="279"/>
      <c r="H132" s="279"/>
    </row>
    <row r="133" spans="1:8" ht="52.5" outlineLevel="2">
      <c r="A133" s="15"/>
      <c r="B133" s="150" t="s">
        <v>132</v>
      </c>
      <c r="C133" s="161" t="s">
        <v>101</v>
      </c>
      <c r="D133" s="147"/>
      <c r="E133" s="147"/>
      <c r="F133" s="148"/>
      <c r="G133" s="279"/>
      <c r="H133" s="279"/>
    </row>
    <row r="134" spans="1:8" ht="26.25" outlineLevel="2">
      <c r="A134" s="15"/>
      <c r="B134" s="150" t="s">
        <v>133</v>
      </c>
      <c r="C134" s="210" t="s">
        <v>94</v>
      </c>
      <c r="D134" s="147"/>
      <c r="E134" s="147"/>
      <c r="F134" s="148"/>
      <c r="G134" s="279"/>
      <c r="H134" s="279"/>
    </row>
    <row r="135" spans="1:8" ht="14.25" outlineLevel="2">
      <c r="A135" s="15"/>
      <c r="B135" s="150" t="s">
        <v>139</v>
      </c>
      <c r="C135" s="210" t="s">
        <v>141</v>
      </c>
      <c r="D135" s="147"/>
      <c r="E135" s="147"/>
      <c r="F135" s="148"/>
      <c r="G135" s="279"/>
      <c r="H135" s="279"/>
    </row>
    <row r="136" spans="1:8" ht="14.25" outlineLevel="2">
      <c r="A136" s="15"/>
      <c r="B136" s="150" t="s">
        <v>135</v>
      </c>
      <c r="C136" s="210" t="s">
        <v>140</v>
      </c>
      <c r="D136" s="147"/>
      <c r="E136" s="147"/>
      <c r="F136" s="148"/>
      <c r="G136" s="279"/>
      <c r="H136" s="279"/>
    </row>
    <row r="137" spans="1:8" ht="26.25" outlineLevel="2">
      <c r="A137" s="15"/>
      <c r="B137" s="150" t="s">
        <v>91</v>
      </c>
      <c r="C137" s="210" t="s">
        <v>92</v>
      </c>
      <c r="D137" s="147"/>
      <c r="E137" s="147"/>
      <c r="F137" s="148"/>
      <c r="G137" s="279"/>
      <c r="H137" s="279"/>
    </row>
    <row r="138" spans="1:8" ht="52.5" outlineLevel="2">
      <c r="A138" s="15"/>
      <c r="B138" s="150" t="s">
        <v>93</v>
      </c>
      <c r="C138" s="161" t="s">
        <v>102</v>
      </c>
      <c r="D138" s="162"/>
      <c r="E138" s="162"/>
      <c r="F138" s="163"/>
      <c r="G138" s="281"/>
      <c r="H138" s="281"/>
    </row>
    <row r="139" spans="1:8" ht="39" outlineLevel="1">
      <c r="A139" s="15"/>
      <c r="B139" s="215" t="s">
        <v>136</v>
      </c>
      <c r="C139" s="161" t="s">
        <v>103</v>
      </c>
      <c r="D139" s="162"/>
      <c r="E139" s="162"/>
      <c r="F139" s="163"/>
      <c r="G139" s="281"/>
      <c r="H139" s="281"/>
    </row>
    <row r="140" spans="1:8" ht="52.5" outlineLevel="1">
      <c r="A140" s="15"/>
      <c r="B140" s="126" t="s">
        <v>261</v>
      </c>
      <c r="C140" s="124" t="s">
        <v>104</v>
      </c>
      <c r="D140" s="128"/>
      <c r="E140" s="128"/>
      <c r="F140" s="129"/>
      <c r="G140" s="281"/>
      <c r="H140" s="281"/>
    </row>
    <row r="141" spans="1:8" ht="78.75" outlineLevel="1">
      <c r="A141" s="15"/>
      <c r="B141" s="165" t="s">
        <v>262</v>
      </c>
      <c r="C141" s="166" t="s">
        <v>155</v>
      </c>
      <c r="D141" s="167"/>
      <c r="E141" s="167"/>
      <c r="F141" s="209"/>
      <c r="G141" s="281"/>
      <c r="H141" s="281"/>
    </row>
    <row r="142" spans="1:8" ht="27">
      <c r="A142" s="15"/>
      <c r="B142" s="198" t="s">
        <v>263</v>
      </c>
      <c r="C142" s="194" t="s">
        <v>168</v>
      </c>
      <c r="D142" s="100"/>
      <c r="E142" s="101"/>
      <c r="F142" s="101"/>
      <c r="G142" s="279"/>
      <c r="H142" s="279"/>
    </row>
    <row r="143" spans="1:8" ht="14.25" outlineLevel="1">
      <c r="A143" s="15"/>
      <c r="B143" s="34" t="s">
        <v>264</v>
      </c>
      <c r="C143" s="124"/>
      <c r="D143" s="35"/>
      <c r="E143" s="27"/>
      <c r="F143" s="27"/>
      <c r="G143" s="279"/>
      <c r="H143" s="279"/>
    </row>
    <row r="144" spans="1:8" ht="14.25" outlineLevel="2">
      <c r="A144" s="15"/>
      <c r="B144" s="199" t="s">
        <v>265</v>
      </c>
      <c r="C144" s="166" t="s">
        <v>158</v>
      </c>
      <c r="D144" s="137"/>
      <c r="E144" s="138"/>
      <c r="F144" s="138"/>
      <c r="G144" s="279"/>
      <c r="H144" s="279"/>
    </row>
    <row r="145" spans="1:8" ht="14.25" outlineLevel="2">
      <c r="A145" s="15"/>
      <c r="B145" s="199" t="s">
        <v>266</v>
      </c>
      <c r="C145" s="166" t="s">
        <v>159</v>
      </c>
      <c r="D145" s="204"/>
      <c r="E145" s="205"/>
      <c r="F145" s="205"/>
      <c r="G145" s="282"/>
      <c r="H145" s="282"/>
    </row>
    <row r="146" spans="1:8" ht="26.25" outlineLevel="2">
      <c r="A146" s="15"/>
      <c r="B146" s="150" t="s">
        <v>267</v>
      </c>
      <c r="C146" s="161" t="s">
        <v>160</v>
      </c>
      <c r="D146" s="174"/>
      <c r="E146" s="175"/>
      <c r="F146" s="175"/>
      <c r="G146" s="282"/>
      <c r="H146" s="282"/>
    </row>
    <row r="147" spans="1:8" ht="14.25" outlineLevel="2">
      <c r="A147" s="15"/>
      <c r="B147" s="200" t="s">
        <v>268</v>
      </c>
      <c r="C147" s="127" t="s">
        <v>161</v>
      </c>
      <c r="D147" s="201"/>
      <c r="E147" s="202"/>
      <c r="F147" s="202"/>
      <c r="G147" s="282"/>
      <c r="H147" s="282"/>
    </row>
    <row r="148" spans="1:8" ht="26.25" outlineLevel="2">
      <c r="A148" s="15"/>
      <c r="B148" s="69" t="s">
        <v>269</v>
      </c>
      <c r="C148" s="124" t="s">
        <v>162</v>
      </c>
      <c r="D148" s="36"/>
      <c r="E148" s="37"/>
      <c r="F148" s="37"/>
      <c r="G148" s="282"/>
      <c r="H148" s="282"/>
    </row>
    <row r="149" spans="1:8" ht="14.25" outlineLevel="2">
      <c r="A149" s="15"/>
      <c r="B149" s="150" t="s">
        <v>270</v>
      </c>
      <c r="C149" s="161" t="s">
        <v>164</v>
      </c>
      <c r="D149" s="174"/>
      <c r="E149" s="175"/>
      <c r="F149" s="175"/>
      <c r="G149" s="282"/>
      <c r="H149" s="282"/>
    </row>
    <row r="150" spans="1:8" ht="14.25" outlineLevel="2">
      <c r="A150" s="15"/>
      <c r="B150" s="69" t="s">
        <v>271</v>
      </c>
      <c r="C150" s="124" t="s">
        <v>163</v>
      </c>
      <c r="D150" s="36"/>
      <c r="E150" s="37"/>
      <c r="F150" s="37"/>
      <c r="G150" s="282"/>
      <c r="H150" s="282"/>
    </row>
    <row r="151" spans="1:8" ht="14.25" outlineLevel="1">
      <c r="A151" s="15"/>
      <c r="B151" s="173" t="s">
        <v>272</v>
      </c>
      <c r="C151" s="161" t="s">
        <v>165</v>
      </c>
      <c r="D151" s="174"/>
      <c r="E151" s="175"/>
      <c r="F151" s="175"/>
      <c r="G151" s="282"/>
      <c r="H151" s="282"/>
    </row>
    <row r="152" spans="1:8" ht="26.25" outlineLevel="1">
      <c r="A152" s="15"/>
      <c r="B152" s="34" t="s">
        <v>273</v>
      </c>
      <c r="C152" s="124" t="s">
        <v>166</v>
      </c>
      <c r="D152" s="35"/>
      <c r="E152" s="27"/>
      <c r="F152" s="27"/>
      <c r="G152" s="279"/>
      <c r="H152" s="279"/>
    </row>
    <row r="153" spans="1:8" ht="39" outlineLevel="1">
      <c r="A153" s="15"/>
      <c r="B153" s="151" t="s">
        <v>274</v>
      </c>
      <c r="C153" s="177" t="s">
        <v>122</v>
      </c>
      <c r="D153" s="178"/>
      <c r="E153" s="179"/>
      <c r="F153" s="179"/>
      <c r="G153" s="283"/>
      <c r="H153" s="283"/>
    </row>
    <row r="154" spans="1:35" s="22" customFormat="1" ht="27">
      <c r="A154" s="2"/>
      <c r="B154" s="156" t="s">
        <v>275</v>
      </c>
      <c r="C154" s="157" t="s">
        <v>168</v>
      </c>
      <c r="D154" s="158"/>
      <c r="E154" s="159"/>
      <c r="F154" s="159"/>
      <c r="G154" s="279"/>
      <c r="H154" s="279"/>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2:35" s="22" customFormat="1" ht="14.25" outlineLevel="1">
      <c r="B155" s="70" t="s">
        <v>277</v>
      </c>
      <c r="C155" s="181"/>
      <c r="D155" s="35"/>
      <c r="E155" s="27"/>
      <c r="F155" s="27"/>
      <c r="G155" s="279"/>
      <c r="H155" s="279"/>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s="22" customFormat="1" ht="26.25" outlineLevel="2">
      <c r="A156" s="2"/>
      <c r="B156" s="182" t="s">
        <v>276</v>
      </c>
      <c r="C156" s="161" t="s">
        <v>169</v>
      </c>
      <c r="D156" s="147"/>
      <c r="E156" s="148"/>
      <c r="F156" s="148"/>
      <c r="G156" s="279"/>
      <c r="H156" s="279"/>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2:8" ht="26.25" outlineLevel="2">
      <c r="B157" s="216" t="s">
        <v>137</v>
      </c>
      <c r="C157" s="166" t="s">
        <v>138</v>
      </c>
      <c r="D157" s="137"/>
      <c r="E157" s="138"/>
      <c r="F157" s="138"/>
      <c r="G157" s="279"/>
      <c r="H157" s="279"/>
    </row>
    <row r="158" spans="2:8" ht="26.25" outlineLevel="2">
      <c r="B158" s="183" t="s">
        <v>156</v>
      </c>
      <c r="C158" s="177" t="s">
        <v>157</v>
      </c>
      <c r="D158" s="184"/>
      <c r="E158" s="185"/>
      <c r="F158" s="185"/>
      <c r="G158" s="279"/>
      <c r="H158" s="279"/>
    </row>
    <row r="159" spans="2:8" ht="16.5" customHeight="1">
      <c r="B159" s="85" t="s">
        <v>127</v>
      </c>
      <c r="C159" s="116" t="s">
        <v>171</v>
      </c>
      <c r="D159" s="100"/>
      <c r="E159" s="101"/>
      <c r="F159" s="101"/>
      <c r="G159" s="279"/>
      <c r="H159" s="279"/>
    </row>
    <row r="160" spans="2:8" ht="27">
      <c r="B160" s="115" t="s">
        <v>26</v>
      </c>
      <c r="C160" s="94" t="s">
        <v>128</v>
      </c>
      <c r="D160" s="305"/>
      <c r="E160" s="305"/>
      <c r="F160" s="306"/>
      <c r="G160" s="284"/>
      <c r="H160" s="284"/>
    </row>
    <row r="161" spans="7:8" ht="14.25">
      <c r="G161" s="276"/>
      <c r="H161" s="276"/>
    </row>
    <row r="162" spans="7:8" ht="14.25">
      <c r="G162" s="276"/>
      <c r="H162" s="276"/>
    </row>
    <row r="163" spans="7:8" ht="14.25">
      <c r="G163" s="276"/>
      <c r="H163" s="276"/>
    </row>
    <row r="164" spans="2:8" ht="15">
      <c r="B164" s="25" t="s">
        <v>33</v>
      </c>
      <c r="C164" s="25"/>
      <c r="D164" s="12"/>
      <c r="G164" s="276"/>
      <c r="H164" s="276"/>
    </row>
    <row r="165" spans="2:8" ht="42" customHeight="1">
      <c r="B165" s="113" t="s">
        <v>252</v>
      </c>
      <c r="C165" s="111" t="s">
        <v>232</v>
      </c>
      <c r="D165" s="112">
        <v>2015</v>
      </c>
      <c r="E165" s="112">
        <f>D165+1</f>
        <v>2016</v>
      </c>
      <c r="F165" s="112">
        <f>E165+1</f>
        <v>2017</v>
      </c>
      <c r="G165" s="272"/>
      <c r="H165" s="272"/>
    </row>
    <row r="166" spans="2:8" ht="42" customHeight="1">
      <c r="B166" s="115" t="s">
        <v>34</v>
      </c>
      <c r="C166" s="194" t="s">
        <v>57</v>
      </c>
      <c r="D166" s="305"/>
      <c r="E166" s="305"/>
      <c r="F166" s="306"/>
      <c r="G166" s="284"/>
      <c r="H166" s="284"/>
    </row>
    <row r="167" spans="7:8" ht="14.25">
      <c r="G167" s="287"/>
      <c r="H167" s="287"/>
    </row>
    <row r="168" spans="7:8" ht="14.25">
      <c r="G168" s="287"/>
      <c r="H168" s="287"/>
    </row>
    <row r="169" spans="7:8" ht="14.25">
      <c r="G169" s="287"/>
      <c r="H169" s="287"/>
    </row>
    <row r="170" spans="7:8" ht="14.25">
      <c r="G170" s="287"/>
      <c r="H170" s="287"/>
    </row>
    <row r="171" spans="7:8" ht="14.25">
      <c r="G171" s="287"/>
      <c r="H171" s="287"/>
    </row>
    <row r="172" spans="7:8" ht="14.25">
      <c r="G172" s="287"/>
      <c r="H172" s="287"/>
    </row>
    <row r="173" spans="7:8" ht="14.25">
      <c r="G173" s="287"/>
      <c r="H173" s="287"/>
    </row>
    <row r="174" spans="7:8" ht="14.25">
      <c r="G174" s="287"/>
      <c r="H174" s="287"/>
    </row>
    <row r="175" spans="7:8" ht="14.25">
      <c r="G175" s="287"/>
      <c r="H175" s="287"/>
    </row>
  </sheetData>
  <sheetProtection/>
  <mergeCells count="14">
    <mergeCell ref="C108:C111"/>
    <mergeCell ref="B8:H8"/>
    <mergeCell ref="C11:H11"/>
    <mergeCell ref="B12:H12"/>
    <mergeCell ref="C80:C83"/>
    <mergeCell ref="C87:C90"/>
    <mergeCell ref="C94:C97"/>
    <mergeCell ref="C101:C104"/>
    <mergeCell ref="C10:H10"/>
    <mergeCell ref="B3:H3"/>
    <mergeCell ref="B4:H4"/>
    <mergeCell ref="B5:H5"/>
    <mergeCell ref="B6:H6"/>
    <mergeCell ref="B7:H7"/>
  </mergeCells>
  <dataValidations count="1">
    <dataValidation type="list" allowBlank="1" showInputMessage="1" showErrorMessage="1" sqref="C33 C26">
      <formula1>$I$5:$I$8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6"/>
  <ignoredErrors>
    <ignoredError sqref="E16:F16 E27:F27 E77:F77 E121:F121 E165:F165 E34:F34" unlockedFormula="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7" sqref="F7"/>
    </sheetView>
  </sheetViews>
  <sheetFormatPr defaultColWidth="8.7109375" defaultRowHeight="15"/>
  <sheetData>
    <row r="1" ht="14.25">
      <c r="A1"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lzhang</dc:creator>
  <cp:keywords/>
  <dc:description/>
  <cp:lastModifiedBy>Suchitra Rajagopalan</cp:lastModifiedBy>
  <dcterms:created xsi:type="dcterms:W3CDTF">2014-05-06T01:47:06Z</dcterms:created>
  <dcterms:modified xsi:type="dcterms:W3CDTF">2020-06-25T11:02:45Z</dcterms:modified>
  <cp:category/>
  <cp:version/>
  <cp:contentType/>
  <cp:contentStatus/>
</cp:coreProperties>
</file>